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頂社總務1091110\總務管理\總務常用資料\"/>
    </mc:Choice>
  </mc:AlternateContent>
  <bookViews>
    <workbookView xWindow="600" yWindow="36" windowWidth="20472" windowHeight="9852" activeTab="1"/>
  </bookViews>
  <sheets>
    <sheet name="科目參考表" sheetId="7" r:id="rId1"/>
    <sheet name="動支單" sheetId="2" r:id="rId2"/>
    <sheet name="黏貼憑證用紙" sheetId="3" r:id="rId3"/>
  </sheets>
  <calcPr calcId="162913"/>
</workbook>
</file>

<file path=xl/calcChain.xml><?xml version="1.0" encoding="utf-8"?>
<calcChain xmlns="http://schemas.openxmlformats.org/spreadsheetml/2006/main">
  <c r="H16" i="2" l="1"/>
  <c r="H15" i="2" l="1"/>
  <c r="B4" i="2"/>
  <c r="F3" i="2"/>
  <c r="H27" i="2" l="1"/>
  <c r="E4" i="2"/>
  <c r="D4" i="2"/>
  <c r="E5" i="2"/>
  <c r="D5" i="2"/>
  <c r="O2" i="3"/>
  <c r="H8" i="3" l="1"/>
  <c r="C8" i="3"/>
  <c r="B8" i="3"/>
  <c r="C9" i="3"/>
  <c r="B9" i="3"/>
  <c r="D7" i="3"/>
  <c r="P1" i="3" l="1"/>
  <c r="E7" i="3" l="1"/>
  <c r="Q1" i="3" l="1"/>
  <c r="F7" i="3" l="1"/>
  <c r="R1" i="3" l="1"/>
  <c r="G7" i="3" l="1"/>
  <c r="S1" i="3" l="1"/>
  <c r="H7" i="3" l="1"/>
  <c r="T1" i="3" s="1"/>
  <c r="I7" i="3" s="1"/>
  <c r="U1" i="3" l="1"/>
  <c r="J7" i="3" s="1"/>
  <c r="V1" i="3" l="1"/>
  <c r="K7" i="3" s="1"/>
  <c r="W1" i="3" l="1"/>
  <c r="L7" i="3" s="1"/>
</calcChain>
</file>

<file path=xl/sharedStrings.xml><?xml version="1.0" encoding="utf-8"?>
<sst xmlns="http://schemas.openxmlformats.org/spreadsheetml/2006/main" count="304" uniqueCount="179">
  <si>
    <t>服務費用</t>
  </si>
  <si>
    <t>水電費</t>
  </si>
  <si>
    <t>工作場所電費</t>
  </si>
  <si>
    <t>工作場所水費</t>
  </si>
  <si>
    <t>郵電費</t>
  </si>
  <si>
    <t>郵費</t>
  </si>
  <si>
    <t>電話費</t>
  </si>
  <si>
    <t>數據通信費</t>
  </si>
  <si>
    <t>旅運費</t>
  </si>
  <si>
    <t>國內旅費</t>
  </si>
  <si>
    <t>貨物運費</t>
  </si>
  <si>
    <t>印刷裝訂與廣告費</t>
  </si>
  <si>
    <t>印刷及裝訂費</t>
  </si>
  <si>
    <t>業務宣導費</t>
  </si>
  <si>
    <t>修理保養及保固費</t>
  </si>
  <si>
    <t>一般房屋修護費</t>
  </si>
  <si>
    <t>其他建築修護費</t>
  </si>
  <si>
    <t>機械及設備修護費</t>
  </si>
  <si>
    <t>什項設備修護費</t>
  </si>
  <si>
    <t>其他資產修護費</t>
  </si>
  <si>
    <t>保險費</t>
  </si>
  <si>
    <t>其他保險費</t>
  </si>
  <si>
    <t>一般服務費</t>
  </si>
  <si>
    <t>計時與計件人員酬金</t>
  </si>
  <si>
    <t>專業服務費</t>
  </si>
  <si>
    <t>講課鐘點、稿費、出席審查及查詢費</t>
  </si>
  <si>
    <t>委託檢驗(定)試驗認證費</t>
  </si>
  <si>
    <t>委託考選訓練費</t>
  </si>
  <si>
    <t>試務甄選費</t>
  </si>
  <si>
    <t>電子計算機軟體服務費</t>
  </si>
  <si>
    <t>其他</t>
  </si>
  <si>
    <t>公共關係費</t>
  </si>
  <si>
    <t>材料及用品費</t>
  </si>
  <si>
    <t>油脂</t>
  </si>
  <si>
    <t>設備零件</t>
  </si>
  <si>
    <t>用品消耗</t>
  </si>
  <si>
    <t>辦公（事務）用品</t>
  </si>
  <si>
    <t>報章什誌</t>
  </si>
  <si>
    <t>農業與園藝用品及環境美化費</t>
  </si>
  <si>
    <t>化學藥劑與實驗用品</t>
  </si>
  <si>
    <t>租金、償債與利息</t>
  </si>
  <si>
    <t>什項設備租金</t>
  </si>
  <si>
    <t>會費、捐助、補助、分攤、照護、救濟與交流活動費</t>
  </si>
  <si>
    <t>會費</t>
  </si>
  <si>
    <t>職業團體會費</t>
  </si>
  <si>
    <t>捐助、補助與獎助</t>
  </si>
  <si>
    <t>獎助學員生給與</t>
  </si>
  <si>
    <t>分擔</t>
  </si>
  <si>
    <t>分擔其他費用</t>
  </si>
  <si>
    <t>競賽及交流活動費</t>
  </si>
  <si>
    <t>技能競賽</t>
  </si>
  <si>
    <t>其他支出</t>
  </si>
  <si>
    <t>5M</t>
  </si>
  <si>
    <t>動 支 經 費 請 示 單</t>
    <phoneticPr fontId="5" type="noConversion"/>
  </si>
  <si>
    <t>預算年度</t>
    <phoneticPr fontId="5" type="noConversion"/>
  </si>
  <si>
    <t xml:space="preserve">名 稱 </t>
  </si>
  <si>
    <t>經辦人</t>
    <phoneticPr fontId="5" type="noConversion"/>
  </si>
  <si>
    <t>總務主任</t>
    <phoneticPr fontId="5" type="noConversion"/>
  </si>
  <si>
    <t>預算登記人員</t>
    <phoneticPr fontId="5" type="noConversion"/>
  </si>
  <si>
    <t>金         額</t>
  </si>
  <si>
    <t xml:space="preserve">千萬 </t>
    <phoneticPr fontId="1" type="noConversion"/>
  </si>
  <si>
    <t xml:space="preserve">百萬 </t>
    <phoneticPr fontId="1" type="noConversion"/>
  </si>
  <si>
    <t xml:space="preserve">十萬 </t>
    <phoneticPr fontId="1" type="noConversion"/>
  </si>
  <si>
    <t xml:space="preserve">萬 </t>
    <phoneticPr fontId="1" type="noConversion"/>
  </si>
  <si>
    <t>千</t>
    <phoneticPr fontId="1" type="noConversion"/>
  </si>
  <si>
    <t>百</t>
    <phoneticPr fontId="1" type="noConversion"/>
  </si>
  <si>
    <t>十</t>
    <phoneticPr fontId="1" type="noConversion"/>
  </si>
  <si>
    <t>元</t>
    <phoneticPr fontId="1" type="noConversion"/>
  </si>
  <si>
    <t>26Y</t>
    <phoneticPr fontId="1" type="noConversion"/>
  </si>
  <si>
    <t>27D</t>
    <phoneticPr fontId="1" type="noConversion"/>
  </si>
  <si>
    <t>28A</t>
    <phoneticPr fontId="1" type="noConversion"/>
  </si>
  <si>
    <t>28Y</t>
    <phoneticPr fontId="1" type="noConversion"/>
  </si>
  <si>
    <t>73Y</t>
    <phoneticPr fontId="1" type="noConversion"/>
  </si>
  <si>
    <t>91Y</t>
    <phoneticPr fontId="1" type="noConversion"/>
  </si>
  <si>
    <t>購建固定資產、無形資產及非理財目的之長期投資</t>
    <phoneticPr fontId="1" type="noConversion"/>
  </si>
  <si>
    <t>(　憑　　證　　黏　　貼　　線　)</t>
    <phoneticPr fontId="1" type="noConversion"/>
  </si>
  <si>
    <t>說明：</t>
    <phoneticPr fontId="1" type="noConversion"/>
  </si>
  <si>
    <t>一、 對不同工作計畫或用途別之原始憑證請勿混合黏貼。</t>
    <phoneticPr fontId="1" type="noConversion"/>
  </si>
  <si>
    <t>二、 本用紙除「傳票(付款憑單)編號」及「憑證編號」兩欄由會計單位填列外，其餘各欄由經辦核銷工作之事務人員填列。</t>
    <phoneticPr fontId="1" type="noConversion"/>
  </si>
  <si>
    <t>三、 本用紙憑證黏貼線上端有關人員核章欄，得視各機關實際工作之分工程序自行增列。</t>
    <phoneticPr fontId="1" type="noConversion"/>
  </si>
  <si>
    <t>四、 簽署欄位依職稱大小，「由上而下，由左而右」，各單位主管應於騎縫處核章。</t>
    <phoneticPr fontId="1" type="noConversion"/>
  </si>
  <si>
    <t>五、 凡提供參考之附件，如不能同時黏貼，則記明某號憑證之附件，按號另裝成冊一併附送，並於憑證簿封面註明上開另裝附件若干件。</t>
    <phoneticPr fontId="1" type="noConversion"/>
  </si>
  <si>
    <t>六、 本用紙由有關人員順序核章後，送會計單位辦理經費核銷手續，月底由會計單位彙總裝訂成冊，依規定程序辦理。</t>
    <phoneticPr fontId="1" type="noConversion"/>
  </si>
  <si>
    <t>七、 以零用金支付時，由出納管理人員於原始憑證上加蓋付訖及日期章戳。</t>
    <phoneticPr fontId="1" type="noConversion"/>
  </si>
  <si>
    <t>一級</t>
    <phoneticPr fontId="1" type="noConversion"/>
  </si>
  <si>
    <t>二級</t>
    <phoneticPr fontId="1" type="noConversion"/>
  </si>
  <si>
    <t>三級</t>
    <phoneticPr fontId="1" type="noConversion"/>
  </si>
  <si>
    <t>代號</t>
    <phoneticPr fontId="1" type="noConversion"/>
  </si>
  <si>
    <t>科目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</si>
  <si>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</si>
  <si>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</si>
  <si>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</si>
  <si>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</si>
  <si>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</si>
  <si>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27F</t>
    <phoneticPr fontId="1" type="noConversion"/>
  </si>
  <si>
    <t>體育活動費</t>
    <phoneticPr fontId="1" type="noConversion"/>
  </si>
  <si>
    <t>32</t>
    <phoneticPr fontId="1" type="noConversion"/>
  </si>
  <si>
    <t>31</t>
    <phoneticPr fontId="1" type="noConversion"/>
  </si>
  <si>
    <t>使用材料費</t>
    <phoneticPr fontId="1" type="noConversion"/>
  </si>
  <si>
    <t>醫療用品(非醫療院所使用)</t>
    <phoneticPr fontId="1" type="noConversion"/>
  </si>
  <si>
    <t>單位別：</t>
    <phoneticPr fontId="5" type="noConversion"/>
  </si>
  <si>
    <t>張</t>
  </si>
  <si>
    <t>申請單位</t>
    <phoneticPr fontId="1" type="noConversion"/>
  </si>
  <si>
    <t>會計室</t>
    <phoneticPr fontId="1" type="noConversion"/>
  </si>
  <si>
    <t>經辦人</t>
    <phoneticPr fontId="1" type="noConversion"/>
  </si>
  <si>
    <t>會計主任</t>
    <phoneticPr fontId="1" type="noConversion"/>
  </si>
  <si>
    <t>用途</t>
    <phoneticPr fontId="1" type="noConversion"/>
  </si>
  <si>
    <t>總  計</t>
    <phoneticPr fontId="5" type="noConversion"/>
  </si>
  <si>
    <t>內容</t>
    <phoneticPr fontId="5" type="noConversion"/>
  </si>
  <si>
    <t>付款
方式</t>
    <phoneticPr fontId="5" type="noConversion"/>
  </si>
  <si>
    <t>單位主管</t>
    <phoneticPr fontId="1" type="noConversion"/>
  </si>
  <si>
    <t>應付代收款</t>
    <phoneticPr fontId="1" type="noConversion"/>
  </si>
  <si>
    <t>32Y</t>
    <phoneticPr fontId="1" type="noConversion"/>
  </si>
  <si>
    <t>購置機械及設備</t>
    <phoneticPr fontId="1" type="noConversion"/>
  </si>
  <si>
    <t>購置固定資產</t>
    <phoneticPr fontId="1" type="noConversion"/>
  </si>
  <si>
    <t>李四</t>
    <phoneticPr fontId="1" type="noConversion"/>
  </si>
  <si>
    <t>張三</t>
    <phoneticPr fontId="1" type="noConversion"/>
  </si>
  <si>
    <t>趙交</t>
    <phoneticPr fontId="1" type="noConversion"/>
  </si>
  <si>
    <t>購置什項設備</t>
    <phoneticPr fontId="1" type="noConversion"/>
  </si>
  <si>
    <t>購建固定資產、無形資產及非理財目的之長期投資</t>
    <phoneticPr fontId="1" type="noConversion"/>
  </si>
  <si>
    <t>用途說明</t>
    <phoneticPr fontId="1" type="noConversion"/>
  </si>
  <si>
    <t>付款憑單</t>
  </si>
  <si>
    <t xml:space="preserve">傳   票
   </t>
    <phoneticPr fontId="1" type="noConversion"/>
  </si>
  <si>
    <t>編號</t>
  </si>
  <si>
    <t>經辦單位</t>
    <phoneticPr fontId="1" type="noConversion"/>
  </si>
  <si>
    <t>驗收或證明</t>
    <phoneticPr fontId="1" type="noConversion"/>
  </si>
  <si>
    <t>所得、補充保費登記</t>
    <phoneticPr fontId="1" type="noConversion"/>
  </si>
  <si>
    <t>機關長官或授權代簽人</t>
    <phoneticPr fontId="1" type="noConversion"/>
  </si>
  <si>
    <t>保管</t>
    <phoneticPr fontId="1" type="noConversion"/>
  </si>
  <si>
    <t>財產(物)登記</t>
    <phoneticPr fontId="1" type="noConversion"/>
  </si>
  <si>
    <t>會計室主任</t>
    <phoneticPr fontId="1" type="noConversion"/>
  </si>
  <si>
    <t>憑證編號</t>
    <phoneticPr fontId="1" type="noConversion"/>
  </si>
  <si>
    <t>預算年度</t>
    <phoneticPr fontId="1" type="noConversion"/>
  </si>
  <si>
    <t>預算科目</t>
    <phoneticPr fontId="1" type="noConversion"/>
  </si>
  <si>
    <t>單位主管
(總務主任)</t>
    <phoneticPr fontId="1" type="noConversion"/>
  </si>
  <si>
    <t>□</t>
  </si>
  <si>
    <t>受款人</t>
    <phoneticPr fontId="1" type="noConversion"/>
  </si>
  <si>
    <t>詳如受款人清單</t>
    <phoneticPr fontId="1" type="noConversion"/>
  </si>
  <si>
    <t>扣抵罰賠款______________元</t>
    <phoneticPr fontId="1" type="noConversion"/>
  </si>
  <si>
    <t>轉保固金________________元</t>
    <phoneticPr fontId="1" type="noConversion"/>
  </si>
  <si>
    <t>其他(請列舉並標示金額)</t>
    <phoneticPr fontId="1" type="noConversion"/>
  </si>
  <si>
    <t>八、 開立傳票或付款憑單時，由會計單位於本用紙上加蓋「已開傳票或憑單」章戳。</t>
    <phoneticPr fontId="1" type="noConversion"/>
  </si>
  <si>
    <t xml:space="preserve">附件：
□發票           張
□收據           張
(並至財政部稅務入口網之營業登記資料公示查詢)
□領據           張
□動支經費請示單或核准辦理文件   張
□驗收報告       張
□合約書         份
□其他文件(需註明文件名稱、份數)
</t>
    <phoneticPr fontId="1" type="noConversion"/>
  </si>
  <si>
    <t>桃園市蘆竹區頂社國民小學</t>
    <phoneticPr fontId="5" type="noConversion"/>
  </si>
  <si>
    <t xml:space="preserve"> 桃園市蘆竹區頂社國民小學粘貼憑證用紙</t>
    <phoneticPr fontId="1" type="noConversion"/>
  </si>
  <si>
    <r>
      <t>只要修改</t>
    </r>
    <r>
      <rPr>
        <sz val="14"/>
        <color rgb="FFFF0000"/>
        <rFont val="標楷體"/>
        <family val="4"/>
        <charset val="136"/>
      </rPr>
      <t>紅字</t>
    </r>
    <r>
      <rPr>
        <sz val="14"/>
        <rFont val="標楷體"/>
        <family val="4"/>
        <charset val="136"/>
      </rPr>
      <t>部分,其餘是公式
,</t>
    </r>
    <r>
      <rPr>
        <sz val="14"/>
        <color rgb="FFFF0000"/>
        <rFont val="標楷體"/>
        <family val="4"/>
        <charset val="136"/>
      </rPr>
      <t>僅需列印第1頁</t>
    </r>
    <phoneticPr fontId="1" type="noConversion"/>
  </si>
  <si>
    <t>校內預算</t>
    <phoneticPr fontId="1" type="noConversion"/>
  </si>
  <si>
    <t>$</t>
    <phoneticPr fontId="1" type="noConversion"/>
  </si>
  <si>
    <t>總務處</t>
    <phoneticPr fontId="1" type="noConversion"/>
  </si>
  <si>
    <t xml:space="preserve">簽證編號:         </t>
    <phoneticPr fontId="5" type="noConversion"/>
  </si>
  <si>
    <t>科目</t>
    <phoneticPr fontId="5" type="noConversion"/>
  </si>
  <si>
    <t>本次約需動支金額</t>
    <phoneticPr fontId="5" type="noConversion"/>
  </si>
  <si>
    <t>預算數</t>
    <phoneticPr fontId="5" type="noConversion"/>
  </si>
  <si>
    <t>已支數</t>
    <phoneticPr fontId="5" type="noConversion"/>
  </si>
  <si>
    <t>餘  額</t>
    <phoneticPr fontId="5" type="noConversion"/>
  </si>
  <si>
    <t xml:space="preserve">報價單           </t>
    <phoneticPr fontId="5" type="noConversion"/>
  </si>
  <si>
    <t xml:space="preserve">其他有關文件     </t>
    <phoneticPr fontId="1" type="noConversion"/>
  </si>
  <si>
    <t>單價</t>
    <phoneticPr fontId="5" type="noConversion"/>
  </si>
  <si>
    <t>數量</t>
    <phoneticPr fontId="5" type="noConversion"/>
  </si>
  <si>
    <t xml:space="preserve">金  額 </t>
    <phoneticPr fontId="5" type="noConversion"/>
  </si>
  <si>
    <t>總務處 簽 擬</t>
    <phoneticPr fontId="5" type="noConversion"/>
  </si>
  <si>
    <t>驗收或證明</t>
  </si>
  <si>
    <t>預算</t>
    <phoneticPr fontId="1" type="noConversion"/>
  </si>
  <si>
    <t>科目</t>
    <phoneticPr fontId="1" type="noConversion"/>
  </si>
  <si>
    <t xml:space="preserve"> 桃園市蘆竹區頂社國民小學粘貼憑證用紙</t>
  </si>
  <si>
    <t>元</t>
    <phoneticPr fontId="1" type="noConversion"/>
  </si>
  <si>
    <t>預付費用請示單   張 共   張</t>
    <phoneticPr fontId="1" type="noConversion"/>
  </si>
  <si>
    <t xml:space="preserve">經招商比價結果計     元      </t>
    <phoneticPr fontId="5" type="noConversion"/>
  </si>
  <si>
    <t>擬交               承辦</t>
    <phoneticPr fontId="5" type="noConversion"/>
  </si>
  <si>
    <t>附  件</t>
    <phoneticPr fontId="1" type="noConversion"/>
  </si>
  <si>
    <t>節號及</t>
    <phoneticPr fontId="5" type="noConversion"/>
  </si>
  <si>
    <t>名稱</t>
    <phoneticPr fontId="1" type="noConversion"/>
  </si>
  <si>
    <t>致新街國小校長奠儀</t>
    <phoneticPr fontId="1" type="noConversion"/>
  </si>
  <si>
    <t>■</t>
  </si>
  <si>
    <t>機關首長/副首長</t>
    <phoneticPr fontId="1" type="noConversion"/>
  </si>
  <si>
    <t>八、 開立傳票或付款憑單時，由會計單位於本用紙上加蓋「已開傳票或憑單」章戳。</t>
    <phoneticPr fontId="1" type="noConversion"/>
  </si>
  <si>
    <t>九、報支特別費，應本誠信原則對所提出單據之支出事實真實性負責，如有不實應負相關刑事責任。</t>
    <phoneticPr fontId="1" type="noConversion"/>
  </si>
  <si>
    <t>機關首長/副首長批示</t>
    <phoneticPr fontId="1" type="noConversion"/>
  </si>
  <si>
    <t>二、 本用紙除「傳票(付款憑單)編號」及「憑證編號」兩欄由會計單位填列外，其餘各欄由經辦核銷工作之事務人員填列。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</si>
</sst>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0_ "/>
    <numFmt numFmtId="177" formatCode="#,##0_ "/>
    <numFmt numFmtId="178" formatCode="#,##0_);[Red]\(#,##0\)"/>
    <numFmt numFmtId="179" formatCode="0.000000"/>
    <numFmt numFmtId="180" formatCode="[$-404]ggge&quot;年&quot;m&quot;月&quot;d&quot;日&quot;;@"/>
    <numFmt numFmtId="181" formatCode="0.00_);[Red]\(0.00\)"/>
    <numFmt numFmtId="182" formatCode="0_);[Red]\(0\)"/>
  </numFmts>
  <fonts count="3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  <font>
      <b/>
      <u val="double"/>
      <sz val="20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sz val="10"/>
      <color theme="1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3"/>
      <name val="標楷體"/>
      <family val="4"/>
      <charset val="136"/>
    </font>
    <font>
      <sz val="14"/>
      <name val="新細明體"/>
      <family val="2"/>
      <charset val="136"/>
      <scheme val="minor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95">
    <xf numFmtId="0" fontId="0" fillId="0" borderId="0" xfId="0">
      <alignment vertical="center"/>
    </xf>
    <xf numFmtId="176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77" fontId="6" fillId="0" borderId="0" xfId="0" applyNumberFormat="1" applyFont="1" applyBorder="1" applyAlignment="1"/>
    <xf numFmtId="177" fontId="8" fillId="0" borderId="0" xfId="0" applyNumberFormat="1" applyFont="1" applyBorder="1" applyAlignment="1"/>
    <xf numFmtId="177" fontId="8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left"/>
    </xf>
    <xf numFmtId="177" fontId="11" fillId="0" borderId="0" xfId="0" applyNumberFormat="1" applyFont="1" applyBorder="1" applyAlignment="1"/>
    <xf numFmtId="178" fontId="9" fillId="0" borderId="8" xfId="0" applyNumberFormat="1" applyFont="1" applyBorder="1" applyAlignment="1">
      <alignment horizontal="center" vertical="center" readingOrder="1"/>
    </xf>
    <xf numFmtId="178" fontId="8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vertical="center"/>
    </xf>
    <xf numFmtId="177" fontId="9" fillId="0" borderId="2" xfId="0" applyNumberFormat="1" applyFont="1" applyBorder="1" applyAlignment="1">
      <alignment vertical="center" wrapText="1"/>
    </xf>
    <xf numFmtId="177" fontId="8" fillId="0" borderId="6" xfId="0" applyNumberFormat="1" applyFont="1" applyBorder="1" applyAlignme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177" fontId="8" fillId="0" borderId="0" xfId="0" applyNumberFormat="1" applyFont="1" applyFill="1" applyBorder="1" applyAlignment="1"/>
    <xf numFmtId="178" fontId="17" fillId="0" borderId="8" xfId="0" applyNumberFormat="1" applyFont="1" applyFill="1" applyBorder="1" applyAlignment="1">
      <alignment horizontal="right" vertical="center" readingOrder="1"/>
    </xf>
    <xf numFmtId="178" fontId="17" fillId="0" borderId="8" xfId="0" applyNumberFormat="1" applyFont="1" applyFill="1" applyBorder="1" applyAlignment="1">
      <alignment horizontal="center" vertical="center" readingOrder="1"/>
    </xf>
    <xf numFmtId="17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>
      <alignment vertical="center"/>
    </xf>
    <xf numFmtId="17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4" fontId="6" fillId="0" borderId="0" xfId="0" applyNumberFormat="1" applyFont="1" applyBorder="1" applyAlignment="1"/>
    <xf numFmtId="177" fontId="8" fillId="0" borderId="9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4" fillId="0" borderId="3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distributed"/>
    </xf>
    <xf numFmtId="17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17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176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distributed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Alignment="1">
      <alignment horizontal="right" vertical="top"/>
    </xf>
    <xf numFmtId="49" fontId="2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 wrapText="1"/>
    </xf>
    <xf numFmtId="177" fontId="20" fillId="0" borderId="0" xfId="0" applyNumberFormat="1" applyFont="1" applyBorder="1" applyAlignment="1"/>
    <xf numFmtId="177" fontId="8" fillId="0" borderId="16" xfId="0" applyNumberFormat="1" applyFont="1" applyBorder="1" applyAlignment="1"/>
    <xf numFmtId="177" fontId="8" fillId="0" borderId="19" xfId="0" applyNumberFormat="1" applyFont="1" applyBorder="1" applyAlignment="1"/>
    <xf numFmtId="178" fontId="8" fillId="0" borderId="23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7" fontId="8" fillId="0" borderId="13" xfId="0" applyNumberFormat="1" applyFont="1" applyBorder="1" applyAlignment="1">
      <alignment vertical="center"/>
    </xf>
    <xf numFmtId="178" fontId="16" fillId="0" borderId="8" xfId="0" applyNumberFormat="1" applyFont="1" applyFill="1" applyBorder="1" applyAlignment="1">
      <alignment horizontal="right" vertical="center" readingOrder="1"/>
    </xf>
    <xf numFmtId="178" fontId="16" fillId="0" borderId="8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left" vertical="top" wrapText="1"/>
    </xf>
    <xf numFmtId="181" fontId="2" fillId="0" borderId="0" xfId="0" applyNumberFormat="1" applyFont="1" applyAlignment="1">
      <alignment vertical="top"/>
    </xf>
    <xf numFmtId="182" fontId="2" fillId="0" borderId="0" xfId="0" applyNumberFormat="1" applyFont="1" applyAlignment="1">
      <alignment vertical="top"/>
    </xf>
    <xf numFmtId="182" fontId="2" fillId="0" borderId="0" xfId="0" applyNumberFormat="1" applyFont="1" applyAlignment="1">
      <alignment horizontal="right" vertical="top" wrapText="1"/>
    </xf>
    <xf numFmtId="182" fontId="2" fillId="0" borderId="0" xfId="0" applyNumberFormat="1" applyFont="1" applyAlignment="1">
      <alignment horizontal="right" vertical="top"/>
    </xf>
    <xf numFmtId="0" fontId="19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9" fillId="0" borderId="38" xfId="0" applyFont="1" applyBorder="1" applyAlignment="1">
      <alignment vertical="center" wrapText="1"/>
    </xf>
    <xf numFmtId="0" fontId="19" fillId="0" borderId="67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32" xfId="0" applyFont="1" applyBorder="1" applyAlignment="1">
      <alignment vertical="center" wrapText="1"/>
    </xf>
    <xf numFmtId="0" fontId="19" fillId="0" borderId="64" xfId="0" applyFont="1" applyBorder="1" applyAlignment="1">
      <alignment vertical="center"/>
    </xf>
    <xf numFmtId="0" fontId="19" fillId="0" borderId="64" xfId="0" applyFont="1" applyBorder="1" applyAlignment="1">
      <alignment horizontal="left" vertical="center"/>
    </xf>
    <xf numFmtId="0" fontId="19" fillId="0" borderId="64" xfId="0" applyFont="1" applyBorder="1" applyAlignment="1">
      <alignment horizontal="distributed" vertical="distributed" shrinkToFit="1"/>
    </xf>
    <xf numFmtId="0" fontId="18" fillId="0" borderId="67" xfId="0" applyFont="1" applyBorder="1" applyAlignment="1">
      <alignment horizontal="left" vertical="center"/>
    </xf>
    <xf numFmtId="0" fontId="19" fillId="0" borderId="37" xfId="0" applyFont="1" applyBorder="1" applyAlignment="1">
      <alignment vertical="top" wrapText="1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18" fillId="0" borderId="0" xfId="0" applyFont="1" applyFill="1" applyBorder="1" applyAlignment="1">
      <alignment vertical="distributed"/>
    </xf>
    <xf numFmtId="0" fontId="27" fillId="0" borderId="0" xfId="0" applyFont="1" applyBorder="1" applyAlignment="1">
      <alignment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77" fontId="8" fillId="0" borderId="11" xfId="0" applyNumberFormat="1" applyFont="1" applyBorder="1" applyAlignment="1">
      <alignment vertical="center"/>
    </xf>
    <xf numFmtId="0" fontId="14" fillId="0" borderId="64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right" vertical="center"/>
    </xf>
    <xf numFmtId="0" fontId="25" fillId="0" borderId="38" xfId="0" applyFont="1" applyBorder="1" applyAlignment="1">
      <alignment horizontal="right" vertical="center"/>
    </xf>
    <xf numFmtId="0" fontId="25" fillId="0" borderId="67" xfId="0" applyFont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41" fontId="9" fillId="0" borderId="8" xfId="0" applyNumberFormat="1" applyFont="1" applyFill="1" applyBorder="1" applyAlignment="1">
      <alignment vertical="center" readingOrder="1"/>
    </xf>
    <xf numFmtId="178" fontId="9" fillId="0" borderId="8" xfId="0" applyNumberFormat="1" applyFont="1" applyFill="1" applyBorder="1" applyAlignment="1">
      <alignment horizontal="right" vertical="center" readingOrder="1"/>
    </xf>
    <xf numFmtId="0" fontId="19" fillId="0" borderId="0" xfId="0" applyFont="1" applyBorder="1" applyAlignment="1">
      <alignment vertical="top"/>
    </xf>
    <xf numFmtId="0" fontId="19" fillId="0" borderId="36" xfId="0" applyFont="1" applyBorder="1" applyAlignment="1">
      <alignment vertical="top"/>
    </xf>
    <xf numFmtId="0" fontId="19" fillId="0" borderId="68" xfId="0" applyFont="1" applyBorder="1" applyAlignment="1">
      <alignment vertical="top"/>
    </xf>
    <xf numFmtId="0" fontId="19" fillId="0" borderId="34" xfId="0" applyFont="1" applyBorder="1" applyAlignment="1">
      <alignment vertical="top"/>
    </xf>
    <xf numFmtId="0" fontId="19" fillId="0" borderId="38" xfId="0" applyFont="1" applyBorder="1" applyAlignment="1">
      <alignment vertical="center"/>
    </xf>
    <xf numFmtId="0" fontId="18" fillId="0" borderId="6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0" fontId="18" fillId="0" borderId="66" xfId="0" applyFont="1" applyBorder="1" applyAlignment="1">
      <alignment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177" fontId="8" fillId="0" borderId="35" xfId="0" applyNumberFormat="1" applyFont="1" applyBorder="1" applyAlignment="1"/>
    <xf numFmtId="177" fontId="10" fillId="0" borderId="36" xfId="0" applyNumberFormat="1" applyFont="1" applyBorder="1" applyAlignment="1"/>
    <xf numFmtId="0" fontId="31" fillId="0" borderId="68" xfId="0" applyFont="1" applyFill="1" applyBorder="1" applyAlignment="1">
      <alignment vertical="center"/>
    </xf>
    <xf numFmtId="0" fontId="30" fillId="0" borderId="34" xfId="0" applyFont="1" applyFill="1" applyBorder="1" applyAlignment="1">
      <alignment vertical="center"/>
    </xf>
    <xf numFmtId="177" fontId="32" fillId="0" borderId="0" xfId="0" applyNumberFormat="1" applyFont="1" applyBorder="1" applyAlignment="1"/>
    <xf numFmtId="0" fontId="9" fillId="0" borderId="23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177" fontId="32" fillId="0" borderId="66" xfId="0" applyNumberFormat="1" applyFont="1" applyBorder="1" applyAlignment="1"/>
    <xf numFmtId="178" fontId="9" fillId="0" borderId="8" xfId="0" applyNumberFormat="1" applyFont="1" applyFill="1" applyBorder="1" applyAlignment="1">
      <alignment vertical="center" readingOrder="1"/>
    </xf>
    <xf numFmtId="0" fontId="19" fillId="0" borderId="3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178" fontId="9" fillId="0" borderId="24" xfId="0" applyNumberFormat="1" applyFont="1" applyFill="1" applyBorder="1" applyAlignment="1">
      <alignment horizontal="right" vertical="center" readingOrder="1"/>
    </xf>
    <xf numFmtId="178" fontId="9" fillId="0" borderId="29" xfId="0" applyNumberFormat="1" applyFont="1" applyFill="1" applyBorder="1" applyAlignment="1">
      <alignment horizontal="right" vertical="center" readingOrder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distributed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distributed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177" fontId="8" fillId="0" borderId="9" xfId="0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28" xfId="0" applyBorder="1" applyAlignment="1"/>
    <xf numFmtId="0" fontId="16" fillId="0" borderId="24" xfId="0" applyFont="1" applyFill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16" fillId="0" borderId="24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vertical="center" wrapText="1"/>
    </xf>
    <xf numFmtId="0" fontId="29" fillId="0" borderId="8" xfId="0" applyFont="1" applyBorder="1" applyAlignment="1">
      <alignment vertical="center"/>
    </xf>
    <xf numFmtId="0" fontId="8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177" fontId="8" fillId="0" borderId="1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177" fontId="8" fillId="0" borderId="8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177" fontId="8" fillId="0" borderId="2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 wrapText="1"/>
    </xf>
    <xf numFmtId="177" fontId="8" fillId="0" borderId="17" xfId="0" applyNumberFormat="1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left" vertical="center" wrapText="1"/>
    </xf>
    <xf numFmtId="177" fontId="8" fillId="0" borderId="16" xfId="0" applyNumberFormat="1" applyFont="1" applyFill="1" applyBorder="1" applyAlignment="1">
      <alignment horizontal="left" vertical="center" wrapText="1"/>
    </xf>
    <xf numFmtId="177" fontId="8" fillId="0" borderId="17" xfId="0" applyNumberFormat="1" applyFont="1" applyFill="1" applyBorder="1" applyAlignment="1">
      <alignment horizontal="left" vertical="center" wrapText="1"/>
    </xf>
    <xf numFmtId="177" fontId="8" fillId="0" borderId="9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7" fontId="8" fillId="0" borderId="10" xfId="0" applyNumberFormat="1" applyFont="1" applyFill="1" applyBorder="1" applyAlignment="1">
      <alignment horizontal="left" vertical="center" wrapText="1"/>
    </xf>
    <xf numFmtId="177" fontId="8" fillId="0" borderId="12" xfId="0" applyNumberFormat="1" applyFont="1" applyFill="1" applyBorder="1" applyAlignment="1">
      <alignment horizontal="left" vertical="center" wrapText="1"/>
    </xf>
    <xf numFmtId="177" fontId="8" fillId="0" borderId="13" xfId="0" applyNumberFormat="1" applyFont="1" applyFill="1" applyBorder="1" applyAlignment="1">
      <alignment horizontal="left" vertical="center" wrapText="1"/>
    </xf>
    <xf numFmtId="177" fontId="8" fillId="0" borderId="14" xfId="0" applyNumberFormat="1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8" fontId="9" fillId="0" borderId="42" xfId="0" applyNumberFormat="1" applyFont="1" applyBorder="1" applyAlignment="1">
      <alignment horizontal="right" vertical="center"/>
    </xf>
    <xf numFmtId="178" fontId="9" fillId="0" borderId="43" xfId="0" applyNumberFormat="1" applyFont="1" applyBorder="1" applyAlignment="1">
      <alignment horizontal="right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177" fontId="9" fillId="0" borderId="3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77" fontId="8" fillId="0" borderId="11" xfId="0" applyNumberFormat="1" applyFont="1" applyBorder="1" applyAlignment="1">
      <alignment vertical="center"/>
    </xf>
    <xf numFmtId="177" fontId="9" fillId="0" borderId="15" xfId="0" applyNumberFormat="1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180" fontId="8" fillId="0" borderId="45" xfId="0" applyNumberFormat="1" applyFont="1" applyFill="1" applyBorder="1" applyAlignment="1">
      <alignment horizontal="center"/>
    </xf>
    <xf numFmtId="0" fontId="8" fillId="0" borderId="62" xfId="0" applyFont="1" applyFill="1" applyBorder="1" applyAlignment="1">
      <alignment horizontal="left" vertical="distributed" wrapText="1"/>
    </xf>
    <xf numFmtId="0" fontId="8" fillId="0" borderId="63" xfId="0" applyFont="1" applyFill="1" applyBorder="1" applyAlignment="1">
      <alignment horizontal="left" vertical="distributed" wrapText="1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8" fillId="0" borderId="32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textRotation="255"/>
    </xf>
    <xf numFmtId="0" fontId="14" fillId="0" borderId="66" xfId="0" applyFont="1" applyBorder="1" applyAlignment="1">
      <alignment horizontal="center" vertical="center" textRotation="255"/>
    </xf>
    <xf numFmtId="0" fontId="12" fillId="0" borderId="6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distributed"/>
    </xf>
    <xf numFmtId="0" fontId="19" fillId="0" borderId="39" xfId="0" applyFont="1" applyBorder="1" applyAlignment="1">
      <alignment horizontal="center" vertical="distributed"/>
    </xf>
    <xf numFmtId="0" fontId="19" fillId="0" borderId="65" xfId="0" applyFont="1" applyBorder="1" applyAlignment="1">
      <alignment horizontal="center" vertical="distributed"/>
    </xf>
    <xf numFmtId="0" fontId="18" fillId="0" borderId="40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9" fillId="0" borderId="3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top"/>
    </xf>
    <xf numFmtId="0" fontId="19" fillId="0" borderId="40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top"/>
    </xf>
    <xf numFmtId="0" fontId="19" fillId="0" borderId="38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36" xfId="0" applyFont="1" applyBorder="1" applyAlignment="1">
      <alignment horizontal="center" vertical="top"/>
    </xf>
    <xf numFmtId="0" fontId="19" fillId="0" borderId="67" xfId="0" applyFont="1" applyBorder="1" applyAlignment="1">
      <alignment horizontal="center" vertical="top"/>
    </xf>
    <xf numFmtId="0" fontId="19" fillId="0" borderId="68" xfId="0" applyFont="1" applyBorder="1" applyAlignment="1">
      <alignment horizontal="center" vertical="top"/>
    </xf>
    <xf numFmtId="0" fontId="19" fillId="0" borderId="34" xfId="0" applyFont="1" applyBorder="1" applyAlignment="1">
      <alignment horizontal="center" vertical="top"/>
    </xf>
    <xf numFmtId="0" fontId="14" fillId="0" borderId="0" xfId="0" applyFont="1" applyBorder="1" applyAlignment="1">
      <alignment horizontal="distributed" vertical="distributed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distributed"/>
    </xf>
    <xf numFmtId="0" fontId="19" fillId="0" borderId="3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distributed"/>
    </xf>
    <xf numFmtId="0" fontId="19" fillId="0" borderId="33" xfId="0" applyFont="1" applyBorder="1" applyAlignment="1">
      <alignment horizontal="center" vertical="top"/>
    </xf>
    <xf numFmtId="0" fontId="19" fillId="0" borderId="39" xfId="0" applyFont="1" applyBorder="1" applyAlignment="1">
      <alignment horizontal="center" vertical="top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3" fillId="0" borderId="0" xfId="0" applyFont="1" applyFill="1" applyBorder="1" applyAlignment="1">
      <alignment vertical="distributed"/>
    </xf>
    <xf numFmtId="0" fontId="15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left" vertical="center" wrapText="1"/>
    </xf>
    <xf numFmtId="0" fontId="26" fillId="0" borderId="68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distributed"/>
    </xf>
    <xf numFmtId="0" fontId="19" fillId="0" borderId="32" xfId="0" applyFont="1" applyBorder="1" applyAlignment="1">
      <alignment horizontal="center" vertical="distributed"/>
    </xf>
    <xf numFmtId="0" fontId="19" fillId="0" borderId="32" xfId="0" applyFont="1" applyBorder="1" applyAlignment="1">
      <alignment horizontal="center" vertical="top"/>
    </xf>
    <xf numFmtId="177" fontId="8" fillId="0" borderId="56" xfId="0" applyNumberFormat="1" applyFont="1" applyBorder="1" applyAlignment="1">
      <alignment horizontal="center" vertical="center" wrapText="1"/>
    </xf>
    <xf numFmtId="177" fontId="8" fillId="0" borderId="57" xfId="0" applyNumberFormat="1" applyFont="1" applyBorder="1" applyAlignment="1">
      <alignment horizontal="center" vertical="center"/>
    </xf>
    <xf numFmtId="177" fontId="8" fillId="0" borderId="58" xfId="0" applyNumberFormat="1" applyFont="1" applyBorder="1" applyAlignment="1">
      <alignment horizontal="center" vertical="center"/>
    </xf>
    <xf numFmtId="177" fontId="8" fillId="0" borderId="59" xfId="0" applyNumberFormat="1" applyFont="1" applyBorder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/>
    </xf>
    <xf numFmtId="177" fontId="8" fillId="0" borderId="61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distributed"/>
    </xf>
    <xf numFmtId="0" fontId="19" fillId="0" borderId="69" xfId="0" applyFont="1" applyBorder="1" applyAlignment="1">
      <alignment horizontal="center" vertical="top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19" fillId="0" borderId="6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distributed"/>
    </xf>
    <xf numFmtId="0" fontId="15" fillId="0" borderId="33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distributed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9525</xdr:rowOff>
    </xdr:from>
    <xdr:to>
      <xdr:col>0</xdr:col>
      <xdr:colOff>28575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pane ySplit="6" topLeftCell="A7" activePane="bottomLeft" state="frozen"/>
      <selection pane="bottomLeft" activeCell="J13" sqref="J13"/>
    </sheetView>
  </sheetViews>
  <sheetFormatPr defaultRowHeight="32.25" customHeight="1"/>
  <cols>
    <col min="1" max="1" width="9.6640625" style="12" customWidth="1"/>
    <col min="2" max="2" width="49.77734375" style="2" customWidth="1"/>
    <col min="3" max="3" width="6.6640625" style="1" hidden="1" customWidth="1"/>
    <col min="4" max="4" width="7.88671875" style="12" hidden="1" customWidth="1"/>
    <col min="5" max="5" width="45.44140625" style="45" hidden="1" customWidth="1"/>
    <col min="6" max="6" width="24.88671875" style="46" hidden="1" customWidth="1"/>
    <col min="7" max="250" width="6" style="2" customWidth="1"/>
    <col min="251" max="251" width="7.6640625" style="2" customWidth="1"/>
    <col min="252" max="252" width="3" style="2" customWidth="1"/>
    <col min="253" max="253" width="2.21875" style="2" customWidth="1"/>
    <col min="254" max="255" width="1.6640625" style="2" customWidth="1"/>
    <col min="256" max="256" width="13.109375" style="2" customWidth="1"/>
    <col min="257" max="257" width="2.77734375" style="2" customWidth="1"/>
    <col min="258" max="258" width="6.6640625" style="2" customWidth="1"/>
    <col min="259" max="506" width="6" style="2" customWidth="1"/>
    <col min="507" max="507" width="7.6640625" style="2" customWidth="1"/>
    <col min="508" max="508" width="3" style="2" customWidth="1"/>
    <col min="509" max="509" width="2.21875" style="2" customWidth="1"/>
    <col min="510" max="511" width="1.6640625" style="2" customWidth="1"/>
    <col min="512" max="512" width="13.109375" style="2" customWidth="1"/>
    <col min="513" max="513" width="2.77734375" style="2" customWidth="1"/>
    <col min="514" max="514" width="6.6640625" style="2" customWidth="1"/>
    <col min="515" max="762" width="6" style="2" customWidth="1"/>
    <col min="763" max="763" width="7.6640625" style="2" customWidth="1"/>
    <col min="764" max="764" width="3" style="2" customWidth="1"/>
    <col min="765" max="765" width="2.21875" style="2" customWidth="1"/>
    <col min="766" max="767" width="1.6640625" style="2" customWidth="1"/>
    <col min="768" max="768" width="13.109375" style="2" customWidth="1"/>
    <col min="769" max="769" width="2.77734375" style="2" customWidth="1"/>
    <col min="770" max="770" width="6.6640625" style="2" customWidth="1"/>
    <col min="771" max="1018" width="6" style="2" customWidth="1"/>
    <col min="1019" max="1019" width="7.6640625" style="2" customWidth="1"/>
    <col min="1020" max="1020" width="3" style="2" customWidth="1"/>
    <col min="1021" max="1021" width="2.21875" style="2" customWidth="1"/>
    <col min="1022" max="1023" width="1.6640625" style="2" customWidth="1"/>
    <col min="1024" max="1024" width="13.109375" style="2" customWidth="1"/>
    <col min="1025" max="1025" width="2.77734375" style="2" customWidth="1"/>
    <col min="1026" max="1026" width="6.6640625" style="2" customWidth="1"/>
    <col min="1027" max="1274" width="6" style="2" customWidth="1"/>
    <col min="1275" max="1275" width="7.6640625" style="2" customWidth="1"/>
    <col min="1276" max="1276" width="3" style="2" customWidth="1"/>
    <col min="1277" max="1277" width="2.21875" style="2" customWidth="1"/>
    <col min="1278" max="1279" width="1.6640625" style="2" customWidth="1"/>
    <col min="1280" max="1280" width="13.109375" style="2" customWidth="1"/>
    <col min="1281" max="1281" width="2.77734375" style="2" customWidth="1"/>
    <col min="1282" max="1282" width="6.6640625" style="2" customWidth="1"/>
    <col min="1283" max="1530" width="6" style="2" customWidth="1"/>
    <col min="1531" max="1531" width="7.6640625" style="2" customWidth="1"/>
    <col min="1532" max="1532" width="3" style="2" customWidth="1"/>
    <col min="1533" max="1533" width="2.21875" style="2" customWidth="1"/>
    <col min="1534" max="1535" width="1.6640625" style="2" customWidth="1"/>
    <col min="1536" max="1536" width="13.109375" style="2" customWidth="1"/>
    <col min="1537" max="1537" width="2.77734375" style="2" customWidth="1"/>
    <col min="1538" max="1538" width="6.6640625" style="2" customWidth="1"/>
    <col min="1539" max="1786" width="6" style="2" customWidth="1"/>
    <col min="1787" max="1787" width="7.6640625" style="2" customWidth="1"/>
    <col min="1788" max="1788" width="3" style="2" customWidth="1"/>
    <col min="1789" max="1789" width="2.21875" style="2" customWidth="1"/>
    <col min="1790" max="1791" width="1.6640625" style="2" customWidth="1"/>
    <col min="1792" max="1792" width="13.109375" style="2" customWidth="1"/>
    <col min="1793" max="1793" width="2.77734375" style="2" customWidth="1"/>
    <col min="1794" max="1794" width="6.6640625" style="2" customWidth="1"/>
    <col min="1795" max="2042" width="6" style="2" customWidth="1"/>
    <col min="2043" max="2043" width="7.6640625" style="2" customWidth="1"/>
    <col min="2044" max="2044" width="3" style="2" customWidth="1"/>
    <col min="2045" max="2045" width="2.21875" style="2" customWidth="1"/>
    <col min="2046" max="2047" width="1.6640625" style="2" customWidth="1"/>
    <col min="2048" max="2048" width="13.109375" style="2" customWidth="1"/>
    <col min="2049" max="2049" width="2.77734375" style="2" customWidth="1"/>
    <col min="2050" max="2050" width="6.6640625" style="2" customWidth="1"/>
    <col min="2051" max="2298" width="6" style="2" customWidth="1"/>
    <col min="2299" max="2299" width="7.6640625" style="2" customWidth="1"/>
    <col min="2300" max="2300" width="3" style="2" customWidth="1"/>
    <col min="2301" max="2301" width="2.21875" style="2" customWidth="1"/>
    <col min="2302" max="2303" width="1.6640625" style="2" customWidth="1"/>
    <col min="2304" max="2304" width="13.109375" style="2" customWidth="1"/>
    <col min="2305" max="2305" width="2.77734375" style="2" customWidth="1"/>
    <col min="2306" max="2306" width="6.6640625" style="2" customWidth="1"/>
    <col min="2307" max="2554" width="6" style="2" customWidth="1"/>
    <col min="2555" max="2555" width="7.6640625" style="2" customWidth="1"/>
    <col min="2556" max="2556" width="3" style="2" customWidth="1"/>
    <col min="2557" max="2557" width="2.21875" style="2" customWidth="1"/>
    <col min="2558" max="2559" width="1.6640625" style="2" customWidth="1"/>
    <col min="2560" max="2560" width="13.109375" style="2" customWidth="1"/>
    <col min="2561" max="2561" width="2.77734375" style="2" customWidth="1"/>
    <col min="2562" max="2562" width="6.6640625" style="2" customWidth="1"/>
    <col min="2563" max="2810" width="6" style="2" customWidth="1"/>
    <col min="2811" max="2811" width="7.6640625" style="2" customWidth="1"/>
    <col min="2812" max="2812" width="3" style="2" customWidth="1"/>
    <col min="2813" max="2813" width="2.21875" style="2" customWidth="1"/>
    <col min="2814" max="2815" width="1.6640625" style="2" customWidth="1"/>
    <col min="2816" max="2816" width="13.109375" style="2" customWidth="1"/>
    <col min="2817" max="2817" width="2.77734375" style="2" customWidth="1"/>
    <col min="2818" max="2818" width="6.6640625" style="2" customWidth="1"/>
    <col min="2819" max="3066" width="6" style="2" customWidth="1"/>
    <col min="3067" max="3067" width="7.6640625" style="2" customWidth="1"/>
    <col min="3068" max="3068" width="3" style="2" customWidth="1"/>
    <col min="3069" max="3069" width="2.21875" style="2" customWidth="1"/>
    <col min="3070" max="3071" width="1.6640625" style="2" customWidth="1"/>
    <col min="3072" max="3072" width="13.109375" style="2" customWidth="1"/>
    <col min="3073" max="3073" width="2.77734375" style="2" customWidth="1"/>
    <col min="3074" max="3074" width="6.6640625" style="2" customWidth="1"/>
    <col min="3075" max="3322" width="6" style="2" customWidth="1"/>
    <col min="3323" max="3323" width="7.6640625" style="2" customWidth="1"/>
    <col min="3324" max="3324" width="3" style="2" customWidth="1"/>
    <col min="3325" max="3325" width="2.21875" style="2" customWidth="1"/>
    <col min="3326" max="3327" width="1.6640625" style="2" customWidth="1"/>
    <col min="3328" max="3328" width="13.109375" style="2" customWidth="1"/>
    <col min="3329" max="3329" width="2.77734375" style="2" customWidth="1"/>
    <col min="3330" max="3330" width="6.6640625" style="2" customWidth="1"/>
    <col min="3331" max="3578" width="6" style="2" customWidth="1"/>
    <col min="3579" max="3579" width="7.6640625" style="2" customWidth="1"/>
    <col min="3580" max="3580" width="3" style="2" customWidth="1"/>
    <col min="3581" max="3581" width="2.21875" style="2" customWidth="1"/>
    <col min="3582" max="3583" width="1.6640625" style="2" customWidth="1"/>
    <col min="3584" max="3584" width="13.109375" style="2" customWidth="1"/>
    <col min="3585" max="3585" width="2.77734375" style="2" customWidth="1"/>
    <col min="3586" max="3586" width="6.6640625" style="2" customWidth="1"/>
    <col min="3587" max="3834" width="6" style="2" customWidth="1"/>
    <col min="3835" max="3835" width="7.6640625" style="2" customWidth="1"/>
    <col min="3836" max="3836" width="3" style="2" customWidth="1"/>
    <col min="3837" max="3837" width="2.21875" style="2" customWidth="1"/>
    <col min="3838" max="3839" width="1.6640625" style="2" customWidth="1"/>
    <col min="3840" max="3840" width="13.109375" style="2" customWidth="1"/>
    <col min="3841" max="3841" width="2.77734375" style="2" customWidth="1"/>
    <col min="3842" max="3842" width="6.6640625" style="2" customWidth="1"/>
    <col min="3843" max="4090" width="6" style="2" customWidth="1"/>
    <col min="4091" max="4091" width="7.6640625" style="2" customWidth="1"/>
    <col min="4092" max="4092" width="3" style="2" customWidth="1"/>
    <col min="4093" max="4093" width="2.21875" style="2" customWidth="1"/>
    <col min="4094" max="4095" width="1.6640625" style="2" customWidth="1"/>
    <col min="4096" max="4096" width="13.109375" style="2" customWidth="1"/>
    <col min="4097" max="4097" width="2.77734375" style="2" customWidth="1"/>
    <col min="4098" max="4098" width="6.6640625" style="2" customWidth="1"/>
    <col min="4099" max="4346" width="6" style="2" customWidth="1"/>
    <col min="4347" max="4347" width="7.6640625" style="2" customWidth="1"/>
    <col min="4348" max="4348" width="3" style="2" customWidth="1"/>
    <col min="4349" max="4349" width="2.21875" style="2" customWidth="1"/>
    <col min="4350" max="4351" width="1.6640625" style="2" customWidth="1"/>
    <col min="4352" max="4352" width="13.109375" style="2" customWidth="1"/>
    <col min="4353" max="4353" width="2.77734375" style="2" customWidth="1"/>
    <col min="4354" max="4354" width="6.6640625" style="2" customWidth="1"/>
    <col min="4355" max="4602" width="6" style="2" customWidth="1"/>
    <col min="4603" max="4603" width="7.6640625" style="2" customWidth="1"/>
    <col min="4604" max="4604" width="3" style="2" customWidth="1"/>
    <col min="4605" max="4605" width="2.21875" style="2" customWidth="1"/>
    <col min="4606" max="4607" width="1.6640625" style="2" customWidth="1"/>
    <col min="4608" max="4608" width="13.109375" style="2" customWidth="1"/>
    <col min="4609" max="4609" width="2.77734375" style="2" customWidth="1"/>
    <col min="4610" max="4610" width="6.6640625" style="2" customWidth="1"/>
    <col min="4611" max="4858" width="6" style="2" customWidth="1"/>
    <col min="4859" max="4859" width="7.6640625" style="2" customWidth="1"/>
    <col min="4860" max="4860" width="3" style="2" customWidth="1"/>
    <col min="4861" max="4861" width="2.21875" style="2" customWidth="1"/>
    <col min="4862" max="4863" width="1.6640625" style="2" customWidth="1"/>
    <col min="4864" max="4864" width="13.109375" style="2" customWidth="1"/>
    <col min="4865" max="4865" width="2.77734375" style="2" customWidth="1"/>
    <col min="4866" max="4866" width="6.6640625" style="2" customWidth="1"/>
    <col min="4867" max="5114" width="6" style="2" customWidth="1"/>
    <col min="5115" max="5115" width="7.6640625" style="2" customWidth="1"/>
    <col min="5116" max="5116" width="3" style="2" customWidth="1"/>
    <col min="5117" max="5117" width="2.21875" style="2" customWidth="1"/>
    <col min="5118" max="5119" width="1.6640625" style="2" customWidth="1"/>
    <col min="5120" max="5120" width="13.109375" style="2" customWidth="1"/>
    <col min="5121" max="5121" width="2.77734375" style="2" customWidth="1"/>
    <col min="5122" max="5122" width="6.6640625" style="2" customWidth="1"/>
    <col min="5123" max="5370" width="6" style="2" customWidth="1"/>
    <col min="5371" max="5371" width="7.6640625" style="2" customWidth="1"/>
    <col min="5372" max="5372" width="3" style="2" customWidth="1"/>
    <col min="5373" max="5373" width="2.21875" style="2" customWidth="1"/>
    <col min="5374" max="5375" width="1.6640625" style="2" customWidth="1"/>
    <col min="5376" max="5376" width="13.109375" style="2" customWidth="1"/>
    <col min="5377" max="5377" width="2.77734375" style="2" customWidth="1"/>
    <col min="5378" max="5378" width="6.6640625" style="2" customWidth="1"/>
    <col min="5379" max="5626" width="6" style="2" customWidth="1"/>
    <col min="5627" max="5627" width="7.6640625" style="2" customWidth="1"/>
    <col min="5628" max="5628" width="3" style="2" customWidth="1"/>
    <col min="5629" max="5629" width="2.21875" style="2" customWidth="1"/>
    <col min="5630" max="5631" width="1.6640625" style="2" customWidth="1"/>
    <col min="5632" max="5632" width="13.109375" style="2" customWidth="1"/>
    <col min="5633" max="5633" width="2.77734375" style="2" customWidth="1"/>
    <col min="5634" max="5634" width="6.6640625" style="2" customWidth="1"/>
    <col min="5635" max="5882" width="6" style="2" customWidth="1"/>
    <col min="5883" max="5883" width="7.6640625" style="2" customWidth="1"/>
    <col min="5884" max="5884" width="3" style="2" customWidth="1"/>
    <col min="5885" max="5885" width="2.21875" style="2" customWidth="1"/>
    <col min="5886" max="5887" width="1.6640625" style="2" customWidth="1"/>
    <col min="5888" max="5888" width="13.109375" style="2" customWidth="1"/>
    <col min="5889" max="5889" width="2.77734375" style="2" customWidth="1"/>
    <col min="5890" max="5890" width="6.6640625" style="2" customWidth="1"/>
    <col min="5891" max="6138" width="6" style="2" customWidth="1"/>
    <col min="6139" max="6139" width="7.6640625" style="2" customWidth="1"/>
    <col min="6140" max="6140" width="3" style="2" customWidth="1"/>
    <col min="6141" max="6141" width="2.21875" style="2" customWidth="1"/>
    <col min="6142" max="6143" width="1.6640625" style="2" customWidth="1"/>
    <col min="6144" max="6144" width="13.109375" style="2" customWidth="1"/>
    <col min="6145" max="6145" width="2.77734375" style="2" customWidth="1"/>
    <col min="6146" max="6146" width="6.6640625" style="2" customWidth="1"/>
    <col min="6147" max="6394" width="6" style="2" customWidth="1"/>
    <col min="6395" max="6395" width="7.6640625" style="2" customWidth="1"/>
    <col min="6396" max="6396" width="3" style="2" customWidth="1"/>
    <col min="6397" max="6397" width="2.21875" style="2" customWidth="1"/>
    <col min="6398" max="6399" width="1.6640625" style="2" customWidth="1"/>
    <col min="6400" max="6400" width="13.109375" style="2" customWidth="1"/>
    <col min="6401" max="6401" width="2.77734375" style="2" customWidth="1"/>
    <col min="6402" max="6402" width="6.6640625" style="2" customWidth="1"/>
    <col min="6403" max="6650" width="6" style="2" customWidth="1"/>
    <col min="6651" max="6651" width="7.6640625" style="2" customWidth="1"/>
    <col min="6652" max="6652" width="3" style="2" customWidth="1"/>
    <col min="6653" max="6653" width="2.21875" style="2" customWidth="1"/>
    <col min="6654" max="6655" width="1.6640625" style="2" customWidth="1"/>
    <col min="6656" max="6656" width="13.109375" style="2" customWidth="1"/>
    <col min="6657" max="6657" width="2.77734375" style="2" customWidth="1"/>
    <col min="6658" max="6658" width="6.6640625" style="2" customWidth="1"/>
    <col min="6659" max="6906" width="6" style="2" customWidth="1"/>
    <col min="6907" max="6907" width="7.6640625" style="2" customWidth="1"/>
    <col min="6908" max="6908" width="3" style="2" customWidth="1"/>
    <col min="6909" max="6909" width="2.21875" style="2" customWidth="1"/>
    <col min="6910" max="6911" width="1.6640625" style="2" customWidth="1"/>
    <col min="6912" max="6912" width="13.109375" style="2" customWidth="1"/>
    <col min="6913" max="6913" width="2.77734375" style="2" customWidth="1"/>
    <col min="6914" max="6914" width="6.6640625" style="2" customWidth="1"/>
    <col min="6915" max="7162" width="6" style="2" customWidth="1"/>
    <col min="7163" max="7163" width="7.6640625" style="2" customWidth="1"/>
    <col min="7164" max="7164" width="3" style="2" customWidth="1"/>
    <col min="7165" max="7165" width="2.21875" style="2" customWidth="1"/>
    <col min="7166" max="7167" width="1.6640625" style="2" customWidth="1"/>
    <col min="7168" max="7168" width="13.109375" style="2" customWidth="1"/>
    <col min="7169" max="7169" width="2.77734375" style="2" customWidth="1"/>
    <col min="7170" max="7170" width="6.6640625" style="2" customWidth="1"/>
    <col min="7171" max="7418" width="6" style="2" customWidth="1"/>
    <col min="7419" max="7419" width="7.6640625" style="2" customWidth="1"/>
    <col min="7420" max="7420" width="3" style="2" customWidth="1"/>
    <col min="7421" max="7421" width="2.21875" style="2" customWidth="1"/>
    <col min="7422" max="7423" width="1.6640625" style="2" customWidth="1"/>
    <col min="7424" max="7424" width="13.109375" style="2" customWidth="1"/>
    <col min="7425" max="7425" width="2.77734375" style="2" customWidth="1"/>
    <col min="7426" max="7426" width="6.6640625" style="2" customWidth="1"/>
    <col min="7427" max="7674" width="6" style="2" customWidth="1"/>
    <col min="7675" max="7675" width="7.6640625" style="2" customWidth="1"/>
    <col min="7676" max="7676" width="3" style="2" customWidth="1"/>
    <col min="7677" max="7677" width="2.21875" style="2" customWidth="1"/>
    <col min="7678" max="7679" width="1.6640625" style="2" customWidth="1"/>
    <col min="7680" max="7680" width="13.109375" style="2" customWidth="1"/>
    <col min="7681" max="7681" width="2.77734375" style="2" customWidth="1"/>
    <col min="7682" max="7682" width="6.6640625" style="2" customWidth="1"/>
    <col min="7683" max="7930" width="6" style="2" customWidth="1"/>
    <col min="7931" max="7931" width="7.6640625" style="2" customWidth="1"/>
    <col min="7932" max="7932" width="3" style="2" customWidth="1"/>
    <col min="7933" max="7933" width="2.21875" style="2" customWidth="1"/>
    <col min="7934" max="7935" width="1.6640625" style="2" customWidth="1"/>
    <col min="7936" max="7936" width="13.109375" style="2" customWidth="1"/>
    <col min="7937" max="7937" width="2.77734375" style="2" customWidth="1"/>
    <col min="7938" max="7938" width="6.6640625" style="2" customWidth="1"/>
    <col min="7939" max="8186" width="6" style="2" customWidth="1"/>
    <col min="8187" max="8187" width="7.6640625" style="2" customWidth="1"/>
    <col min="8188" max="8188" width="3" style="2" customWidth="1"/>
    <col min="8189" max="8189" width="2.21875" style="2" customWidth="1"/>
    <col min="8190" max="8191" width="1.6640625" style="2" customWidth="1"/>
    <col min="8192" max="8192" width="13.109375" style="2" customWidth="1"/>
    <col min="8193" max="8193" width="2.77734375" style="2" customWidth="1"/>
    <col min="8194" max="8194" width="6.6640625" style="2" customWidth="1"/>
    <col min="8195" max="8442" width="6" style="2" customWidth="1"/>
    <col min="8443" max="8443" width="7.6640625" style="2" customWidth="1"/>
    <col min="8444" max="8444" width="3" style="2" customWidth="1"/>
    <col min="8445" max="8445" width="2.21875" style="2" customWidth="1"/>
    <col min="8446" max="8447" width="1.6640625" style="2" customWidth="1"/>
    <col min="8448" max="8448" width="13.109375" style="2" customWidth="1"/>
    <col min="8449" max="8449" width="2.77734375" style="2" customWidth="1"/>
    <col min="8450" max="8450" width="6.6640625" style="2" customWidth="1"/>
    <col min="8451" max="8698" width="6" style="2" customWidth="1"/>
    <col min="8699" max="8699" width="7.6640625" style="2" customWidth="1"/>
    <col min="8700" max="8700" width="3" style="2" customWidth="1"/>
    <col min="8701" max="8701" width="2.21875" style="2" customWidth="1"/>
    <col min="8702" max="8703" width="1.6640625" style="2" customWidth="1"/>
    <col min="8704" max="8704" width="13.109375" style="2" customWidth="1"/>
    <col min="8705" max="8705" width="2.77734375" style="2" customWidth="1"/>
    <col min="8706" max="8706" width="6.6640625" style="2" customWidth="1"/>
    <col min="8707" max="8954" width="6" style="2" customWidth="1"/>
    <col min="8955" max="8955" width="7.6640625" style="2" customWidth="1"/>
    <col min="8956" max="8956" width="3" style="2" customWidth="1"/>
    <col min="8957" max="8957" width="2.21875" style="2" customWidth="1"/>
    <col min="8958" max="8959" width="1.6640625" style="2" customWidth="1"/>
    <col min="8960" max="8960" width="13.109375" style="2" customWidth="1"/>
    <col min="8961" max="8961" width="2.77734375" style="2" customWidth="1"/>
    <col min="8962" max="8962" width="6.6640625" style="2" customWidth="1"/>
    <col min="8963" max="9210" width="6" style="2" customWidth="1"/>
    <col min="9211" max="9211" width="7.6640625" style="2" customWidth="1"/>
    <col min="9212" max="9212" width="3" style="2" customWidth="1"/>
    <col min="9213" max="9213" width="2.21875" style="2" customWidth="1"/>
    <col min="9214" max="9215" width="1.6640625" style="2" customWidth="1"/>
    <col min="9216" max="9216" width="13.109375" style="2" customWidth="1"/>
    <col min="9217" max="9217" width="2.77734375" style="2" customWidth="1"/>
    <col min="9218" max="9218" width="6.6640625" style="2" customWidth="1"/>
    <col min="9219" max="9466" width="6" style="2" customWidth="1"/>
    <col min="9467" max="9467" width="7.6640625" style="2" customWidth="1"/>
    <col min="9468" max="9468" width="3" style="2" customWidth="1"/>
    <col min="9469" max="9469" width="2.21875" style="2" customWidth="1"/>
    <col min="9470" max="9471" width="1.6640625" style="2" customWidth="1"/>
    <col min="9472" max="9472" width="13.109375" style="2" customWidth="1"/>
    <col min="9473" max="9473" width="2.77734375" style="2" customWidth="1"/>
    <col min="9474" max="9474" width="6.6640625" style="2" customWidth="1"/>
    <col min="9475" max="9722" width="6" style="2" customWidth="1"/>
    <col min="9723" max="9723" width="7.6640625" style="2" customWidth="1"/>
    <col min="9724" max="9724" width="3" style="2" customWidth="1"/>
    <col min="9725" max="9725" width="2.21875" style="2" customWidth="1"/>
    <col min="9726" max="9727" width="1.6640625" style="2" customWidth="1"/>
    <col min="9728" max="9728" width="13.109375" style="2" customWidth="1"/>
    <col min="9729" max="9729" width="2.77734375" style="2" customWidth="1"/>
    <col min="9730" max="9730" width="6.6640625" style="2" customWidth="1"/>
    <col min="9731" max="9978" width="6" style="2" customWidth="1"/>
    <col min="9979" max="9979" width="7.6640625" style="2" customWidth="1"/>
    <col min="9980" max="9980" width="3" style="2" customWidth="1"/>
    <col min="9981" max="9981" width="2.21875" style="2" customWidth="1"/>
    <col min="9982" max="9983" width="1.6640625" style="2" customWidth="1"/>
    <col min="9984" max="9984" width="13.109375" style="2" customWidth="1"/>
    <col min="9985" max="9985" width="2.77734375" style="2" customWidth="1"/>
    <col min="9986" max="9986" width="6.6640625" style="2" customWidth="1"/>
    <col min="9987" max="10234" width="6" style="2" customWidth="1"/>
    <col min="10235" max="10235" width="7.6640625" style="2" customWidth="1"/>
    <col min="10236" max="10236" width="3" style="2" customWidth="1"/>
    <col min="10237" max="10237" width="2.21875" style="2" customWidth="1"/>
    <col min="10238" max="10239" width="1.6640625" style="2" customWidth="1"/>
    <col min="10240" max="10240" width="13.109375" style="2" customWidth="1"/>
    <col min="10241" max="10241" width="2.77734375" style="2" customWidth="1"/>
    <col min="10242" max="10242" width="6.6640625" style="2" customWidth="1"/>
    <col min="10243" max="10490" width="6" style="2" customWidth="1"/>
    <col min="10491" max="10491" width="7.6640625" style="2" customWidth="1"/>
    <col min="10492" max="10492" width="3" style="2" customWidth="1"/>
    <col min="10493" max="10493" width="2.21875" style="2" customWidth="1"/>
    <col min="10494" max="10495" width="1.6640625" style="2" customWidth="1"/>
    <col min="10496" max="10496" width="13.109375" style="2" customWidth="1"/>
    <col min="10497" max="10497" width="2.77734375" style="2" customWidth="1"/>
    <col min="10498" max="10498" width="6.6640625" style="2" customWidth="1"/>
    <col min="10499" max="10746" width="6" style="2" customWidth="1"/>
    <col min="10747" max="10747" width="7.6640625" style="2" customWidth="1"/>
    <col min="10748" max="10748" width="3" style="2" customWidth="1"/>
    <col min="10749" max="10749" width="2.21875" style="2" customWidth="1"/>
    <col min="10750" max="10751" width="1.6640625" style="2" customWidth="1"/>
    <col min="10752" max="10752" width="13.109375" style="2" customWidth="1"/>
    <col min="10753" max="10753" width="2.77734375" style="2" customWidth="1"/>
    <col min="10754" max="10754" width="6.6640625" style="2" customWidth="1"/>
    <col min="10755" max="11002" width="6" style="2" customWidth="1"/>
    <col min="11003" max="11003" width="7.6640625" style="2" customWidth="1"/>
    <col min="11004" max="11004" width="3" style="2" customWidth="1"/>
    <col min="11005" max="11005" width="2.21875" style="2" customWidth="1"/>
    <col min="11006" max="11007" width="1.6640625" style="2" customWidth="1"/>
    <col min="11008" max="11008" width="13.109375" style="2" customWidth="1"/>
    <col min="11009" max="11009" width="2.77734375" style="2" customWidth="1"/>
    <col min="11010" max="11010" width="6.6640625" style="2" customWidth="1"/>
    <col min="11011" max="11258" width="6" style="2" customWidth="1"/>
    <col min="11259" max="11259" width="7.6640625" style="2" customWidth="1"/>
    <col min="11260" max="11260" width="3" style="2" customWidth="1"/>
    <col min="11261" max="11261" width="2.21875" style="2" customWidth="1"/>
    <col min="11262" max="11263" width="1.6640625" style="2" customWidth="1"/>
    <col min="11264" max="11264" width="13.109375" style="2" customWidth="1"/>
    <col min="11265" max="11265" width="2.77734375" style="2" customWidth="1"/>
    <col min="11266" max="11266" width="6.6640625" style="2" customWidth="1"/>
    <col min="11267" max="11514" width="6" style="2" customWidth="1"/>
    <col min="11515" max="11515" width="7.6640625" style="2" customWidth="1"/>
    <col min="11516" max="11516" width="3" style="2" customWidth="1"/>
    <col min="11517" max="11517" width="2.21875" style="2" customWidth="1"/>
    <col min="11518" max="11519" width="1.6640625" style="2" customWidth="1"/>
    <col min="11520" max="11520" width="13.109375" style="2" customWidth="1"/>
    <col min="11521" max="11521" width="2.77734375" style="2" customWidth="1"/>
    <col min="11522" max="11522" width="6.6640625" style="2" customWidth="1"/>
    <col min="11523" max="11770" width="6" style="2" customWidth="1"/>
    <col min="11771" max="11771" width="7.6640625" style="2" customWidth="1"/>
    <col min="11772" max="11772" width="3" style="2" customWidth="1"/>
    <col min="11773" max="11773" width="2.21875" style="2" customWidth="1"/>
    <col min="11774" max="11775" width="1.6640625" style="2" customWidth="1"/>
    <col min="11776" max="11776" width="13.109375" style="2" customWidth="1"/>
    <col min="11777" max="11777" width="2.77734375" style="2" customWidth="1"/>
    <col min="11778" max="11778" width="6.6640625" style="2" customWidth="1"/>
    <col min="11779" max="12026" width="6" style="2" customWidth="1"/>
    <col min="12027" max="12027" width="7.6640625" style="2" customWidth="1"/>
    <col min="12028" max="12028" width="3" style="2" customWidth="1"/>
    <col min="12029" max="12029" width="2.21875" style="2" customWidth="1"/>
    <col min="12030" max="12031" width="1.6640625" style="2" customWidth="1"/>
    <col min="12032" max="12032" width="13.109375" style="2" customWidth="1"/>
    <col min="12033" max="12033" width="2.77734375" style="2" customWidth="1"/>
    <col min="12034" max="12034" width="6.6640625" style="2" customWidth="1"/>
    <col min="12035" max="12282" width="6" style="2" customWidth="1"/>
    <col min="12283" max="12283" width="7.6640625" style="2" customWidth="1"/>
    <col min="12284" max="12284" width="3" style="2" customWidth="1"/>
    <col min="12285" max="12285" width="2.21875" style="2" customWidth="1"/>
    <col min="12286" max="12287" width="1.6640625" style="2" customWidth="1"/>
    <col min="12288" max="12288" width="13.109375" style="2" customWidth="1"/>
    <col min="12289" max="12289" width="2.77734375" style="2" customWidth="1"/>
    <col min="12290" max="12290" width="6.6640625" style="2" customWidth="1"/>
    <col min="12291" max="12538" width="6" style="2" customWidth="1"/>
    <col min="12539" max="12539" width="7.6640625" style="2" customWidth="1"/>
    <col min="12540" max="12540" width="3" style="2" customWidth="1"/>
    <col min="12541" max="12541" width="2.21875" style="2" customWidth="1"/>
    <col min="12542" max="12543" width="1.6640625" style="2" customWidth="1"/>
    <col min="12544" max="12544" width="13.109375" style="2" customWidth="1"/>
    <col min="12545" max="12545" width="2.77734375" style="2" customWidth="1"/>
    <col min="12546" max="12546" width="6.6640625" style="2" customWidth="1"/>
    <col min="12547" max="12794" width="6" style="2" customWidth="1"/>
    <col min="12795" max="12795" width="7.6640625" style="2" customWidth="1"/>
    <col min="12796" max="12796" width="3" style="2" customWidth="1"/>
    <col min="12797" max="12797" width="2.21875" style="2" customWidth="1"/>
    <col min="12798" max="12799" width="1.6640625" style="2" customWidth="1"/>
    <col min="12800" max="12800" width="13.109375" style="2" customWidth="1"/>
    <col min="12801" max="12801" width="2.77734375" style="2" customWidth="1"/>
    <col min="12802" max="12802" width="6.6640625" style="2" customWidth="1"/>
    <col min="12803" max="13050" width="6" style="2" customWidth="1"/>
    <col min="13051" max="13051" width="7.6640625" style="2" customWidth="1"/>
    <col min="13052" max="13052" width="3" style="2" customWidth="1"/>
    <col min="13053" max="13053" width="2.21875" style="2" customWidth="1"/>
    <col min="13054" max="13055" width="1.6640625" style="2" customWidth="1"/>
    <col min="13056" max="13056" width="13.109375" style="2" customWidth="1"/>
    <col min="13057" max="13057" width="2.77734375" style="2" customWidth="1"/>
    <col min="13058" max="13058" width="6.6640625" style="2" customWidth="1"/>
    <col min="13059" max="13306" width="6" style="2" customWidth="1"/>
    <col min="13307" max="13307" width="7.6640625" style="2" customWidth="1"/>
    <col min="13308" max="13308" width="3" style="2" customWidth="1"/>
    <col min="13309" max="13309" width="2.21875" style="2" customWidth="1"/>
    <col min="13310" max="13311" width="1.6640625" style="2" customWidth="1"/>
    <col min="13312" max="13312" width="13.109375" style="2" customWidth="1"/>
    <col min="13313" max="13313" width="2.77734375" style="2" customWidth="1"/>
    <col min="13314" max="13314" width="6.6640625" style="2" customWidth="1"/>
    <col min="13315" max="13562" width="6" style="2" customWidth="1"/>
    <col min="13563" max="13563" width="7.6640625" style="2" customWidth="1"/>
    <col min="13564" max="13564" width="3" style="2" customWidth="1"/>
    <col min="13565" max="13565" width="2.21875" style="2" customWidth="1"/>
    <col min="13566" max="13567" width="1.6640625" style="2" customWidth="1"/>
    <col min="13568" max="13568" width="13.109375" style="2" customWidth="1"/>
    <col min="13569" max="13569" width="2.77734375" style="2" customWidth="1"/>
    <col min="13570" max="13570" width="6.6640625" style="2" customWidth="1"/>
    <col min="13571" max="13818" width="6" style="2" customWidth="1"/>
    <col min="13819" max="13819" width="7.6640625" style="2" customWidth="1"/>
    <col min="13820" max="13820" width="3" style="2" customWidth="1"/>
    <col min="13821" max="13821" width="2.21875" style="2" customWidth="1"/>
    <col min="13822" max="13823" width="1.6640625" style="2" customWidth="1"/>
    <col min="13824" max="13824" width="13.109375" style="2" customWidth="1"/>
    <col min="13825" max="13825" width="2.77734375" style="2" customWidth="1"/>
    <col min="13826" max="13826" width="6.6640625" style="2" customWidth="1"/>
    <col min="13827" max="14074" width="6" style="2" customWidth="1"/>
    <col min="14075" max="14075" width="7.6640625" style="2" customWidth="1"/>
    <col min="14076" max="14076" width="3" style="2" customWidth="1"/>
    <col min="14077" max="14077" width="2.21875" style="2" customWidth="1"/>
    <col min="14078" max="14079" width="1.6640625" style="2" customWidth="1"/>
    <col min="14080" max="14080" width="13.109375" style="2" customWidth="1"/>
    <col min="14081" max="14081" width="2.77734375" style="2" customWidth="1"/>
    <col min="14082" max="14082" width="6.6640625" style="2" customWidth="1"/>
    <col min="14083" max="14330" width="6" style="2" customWidth="1"/>
    <col min="14331" max="14331" width="7.6640625" style="2" customWidth="1"/>
    <col min="14332" max="14332" width="3" style="2" customWidth="1"/>
    <col min="14333" max="14333" width="2.21875" style="2" customWidth="1"/>
    <col min="14334" max="14335" width="1.6640625" style="2" customWidth="1"/>
    <col min="14336" max="14336" width="13.109375" style="2" customWidth="1"/>
    <col min="14337" max="14337" width="2.77734375" style="2" customWidth="1"/>
    <col min="14338" max="14338" width="6.6640625" style="2" customWidth="1"/>
    <col min="14339" max="14586" width="6" style="2" customWidth="1"/>
    <col min="14587" max="14587" width="7.6640625" style="2" customWidth="1"/>
    <col min="14588" max="14588" width="3" style="2" customWidth="1"/>
    <col min="14589" max="14589" width="2.21875" style="2" customWidth="1"/>
    <col min="14590" max="14591" width="1.6640625" style="2" customWidth="1"/>
    <col min="14592" max="14592" width="13.109375" style="2" customWidth="1"/>
    <col min="14593" max="14593" width="2.77734375" style="2" customWidth="1"/>
    <col min="14594" max="14594" width="6.6640625" style="2" customWidth="1"/>
    <col min="14595" max="14842" width="6" style="2" customWidth="1"/>
    <col min="14843" max="14843" width="7.6640625" style="2" customWidth="1"/>
    <col min="14844" max="14844" width="3" style="2" customWidth="1"/>
    <col min="14845" max="14845" width="2.21875" style="2" customWidth="1"/>
    <col min="14846" max="14847" width="1.6640625" style="2" customWidth="1"/>
    <col min="14848" max="14848" width="13.109375" style="2" customWidth="1"/>
    <col min="14849" max="14849" width="2.77734375" style="2" customWidth="1"/>
    <col min="14850" max="14850" width="6.6640625" style="2" customWidth="1"/>
    <col min="14851" max="15098" width="6" style="2" customWidth="1"/>
    <col min="15099" max="15099" width="7.6640625" style="2" customWidth="1"/>
    <col min="15100" max="15100" width="3" style="2" customWidth="1"/>
    <col min="15101" max="15101" width="2.21875" style="2" customWidth="1"/>
    <col min="15102" max="15103" width="1.6640625" style="2" customWidth="1"/>
    <col min="15104" max="15104" width="13.109375" style="2" customWidth="1"/>
    <col min="15105" max="15105" width="2.77734375" style="2" customWidth="1"/>
    <col min="15106" max="15106" width="6.6640625" style="2" customWidth="1"/>
    <col min="15107" max="15354" width="6" style="2" customWidth="1"/>
    <col min="15355" max="15355" width="7.6640625" style="2" customWidth="1"/>
    <col min="15356" max="15356" width="3" style="2" customWidth="1"/>
    <col min="15357" max="15357" width="2.21875" style="2" customWidth="1"/>
    <col min="15358" max="15359" width="1.6640625" style="2" customWidth="1"/>
    <col min="15360" max="15360" width="13.109375" style="2" customWidth="1"/>
    <col min="15361" max="15361" width="2.77734375" style="2" customWidth="1"/>
    <col min="15362" max="15362" width="6.6640625" style="2" customWidth="1"/>
    <col min="15363" max="15610" width="6" style="2" customWidth="1"/>
    <col min="15611" max="15611" width="7.6640625" style="2" customWidth="1"/>
    <col min="15612" max="15612" width="3" style="2" customWidth="1"/>
    <col min="15613" max="15613" width="2.21875" style="2" customWidth="1"/>
    <col min="15614" max="15615" width="1.6640625" style="2" customWidth="1"/>
    <col min="15616" max="15616" width="13.109375" style="2" customWidth="1"/>
    <col min="15617" max="15617" width="2.77734375" style="2" customWidth="1"/>
    <col min="15618" max="15618" width="6.6640625" style="2" customWidth="1"/>
    <col min="15619" max="15866" width="6" style="2" customWidth="1"/>
    <col min="15867" max="15867" width="7.6640625" style="2" customWidth="1"/>
    <col min="15868" max="15868" width="3" style="2" customWidth="1"/>
    <col min="15869" max="15869" width="2.21875" style="2" customWidth="1"/>
    <col min="15870" max="15871" width="1.6640625" style="2" customWidth="1"/>
    <col min="15872" max="15872" width="13.109375" style="2" customWidth="1"/>
    <col min="15873" max="15873" width="2.77734375" style="2" customWidth="1"/>
    <col min="15874" max="15874" width="6.6640625" style="2" customWidth="1"/>
    <col min="15875" max="16122" width="6" style="2" customWidth="1"/>
    <col min="16123" max="16123" width="7.6640625" style="2" customWidth="1"/>
    <col min="16124" max="16124" width="3" style="2" customWidth="1"/>
    <col min="16125" max="16125" width="2.21875" style="2" customWidth="1"/>
    <col min="16126" max="16127" width="1.6640625" style="2" customWidth="1"/>
    <col min="16128" max="16128" width="13.109375" style="2" customWidth="1"/>
    <col min="16129" max="16129" width="2.77734375" style="2" customWidth="1"/>
    <col min="16130" max="16130" width="6.6640625" style="2" customWidth="1"/>
    <col min="16131" max="16384" width="6" style="2" customWidth="1"/>
  </cols>
  <sheetData>
    <row r="1" spans="1:6" ht="32.25" customHeight="1">
      <c r="A1" s="38" t="s">
        <v>87</v>
      </c>
      <c r="B1" s="39" t="s">
        <v>88</v>
      </c>
      <c r="C1" s="139" t="s">
        <v>87</v>
      </c>
      <c r="D1" s="139"/>
      <c r="E1" s="140" t="s">
        <v>88</v>
      </c>
      <c r="F1" s="140"/>
    </row>
    <row r="2" spans="1:6" ht="26.25" customHeight="1">
      <c r="A2" s="39" t="s">
        <v>86</v>
      </c>
      <c r="B2" s="39" t="s">
        <v>86</v>
      </c>
      <c r="C2" s="38" t="s">
        <v>84</v>
      </c>
      <c r="D2" s="39" t="s">
        <v>85</v>
      </c>
      <c r="E2" s="38" t="s">
        <v>84</v>
      </c>
      <c r="F2" s="39" t="s">
        <v>85</v>
      </c>
    </row>
    <row r="3" spans="1:6" ht="26.25" customHeight="1">
      <c r="A3" s="70">
        <v>0</v>
      </c>
      <c r="B3" s="45" t="s">
        <v>111</v>
      </c>
      <c r="C3" s="40"/>
      <c r="D3" s="41"/>
      <c r="E3" s="40"/>
      <c r="F3" s="41"/>
    </row>
    <row r="4" spans="1:6" ht="26.25" customHeight="1">
      <c r="A4" s="70">
        <v>1</v>
      </c>
      <c r="B4" s="45" t="s">
        <v>146</v>
      </c>
      <c r="C4" s="99"/>
      <c r="D4" s="100"/>
      <c r="E4" s="99"/>
      <c r="F4" s="100"/>
    </row>
    <row r="5" spans="1:6" ht="32.25" customHeight="1">
      <c r="A5" s="70">
        <v>212</v>
      </c>
      <c r="B5" s="47" t="s">
        <v>2</v>
      </c>
      <c r="C5" s="42">
        <v>2</v>
      </c>
      <c r="D5" s="43">
        <v>21</v>
      </c>
      <c r="E5" s="13" t="s">
        <v>0</v>
      </c>
      <c r="F5" s="13" t="s">
        <v>1</v>
      </c>
    </row>
    <row r="6" spans="1:6" ht="32.25" customHeight="1">
      <c r="A6" s="71">
        <v>214</v>
      </c>
      <c r="B6" s="47" t="s">
        <v>3</v>
      </c>
      <c r="C6" s="42">
        <v>2</v>
      </c>
      <c r="D6" s="44" t="s">
        <v>89</v>
      </c>
      <c r="E6" s="13" t="s">
        <v>0</v>
      </c>
      <c r="F6" s="13" t="s">
        <v>1</v>
      </c>
    </row>
    <row r="7" spans="1:6" ht="32.25" customHeight="1">
      <c r="A7" s="72">
        <v>221</v>
      </c>
      <c r="B7" s="47" t="s">
        <v>5</v>
      </c>
      <c r="C7" s="42">
        <v>2</v>
      </c>
      <c r="D7" s="44" t="s">
        <v>90</v>
      </c>
      <c r="E7" s="13" t="s">
        <v>0</v>
      </c>
      <c r="F7" s="13" t="s">
        <v>4</v>
      </c>
    </row>
    <row r="8" spans="1:6" ht="32.25" customHeight="1">
      <c r="A8" s="72">
        <v>222</v>
      </c>
      <c r="B8" s="47" t="s">
        <v>6</v>
      </c>
      <c r="C8" s="42">
        <v>2</v>
      </c>
      <c r="D8" s="44" t="s">
        <v>90</v>
      </c>
      <c r="E8" s="13" t="s">
        <v>0</v>
      </c>
      <c r="F8" s="13" t="s">
        <v>4</v>
      </c>
    </row>
    <row r="9" spans="1:6" ht="32.25" customHeight="1">
      <c r="A9" s="71">
        <v>224</v>
      </c>
      <c r="B9" s="47" t="s">
        <v>7</v>
      </c>
      <c r="C9" s="42">
        <v>2</v>
      </c>
      <c r="D9" s="44" t="s">
        <v>90</v>
      </c>
      <c r="E9" s="13" t="s">
        <v>0</v>
      </c>
      <c r="F9" s="13" t="s">
        <v>4</v>
      </c>
    </row>
    <row r="10" spans="1:6" ht="32.25" customHeight="1">
      <c r="A10" s="72">
        <v>231</v>
      </c>
      <c r="B10" s="47" t="s">
        <v>9</v>
      </c>
      <c r="C10" s="42">
        <v>2</v>
      </c>
      <c r="D10" s="42">
        <v>23</v>
      </c>
      <c r="E10" s="13" t="s">
        <v>0</v>
      </c>
      <c r="F10" s="13" t="s">
        <v>8</v>
      </c>
    </row>
    <row r="11" spans="1:6" ht="32.25" customHeight="1">
      <c r="A11" s="71">
        <v>236</v>
      </c>
      <c r="B11" s="47" t="s">
        <v>10</v>
      </c>
      <c r="C11" s="42">
        <v>2</v>
      </c>
      <c r="D11" s="44" t="s">
        <v>91</v>
      </c>
      <c r="E11" s="13" t="s">
        <v>0</v>
      </c>
      <c r="F11" s="13" t="s">
        <v>8</v>
      </c>
    </row>
    <row r="12" spans="1:6" ht="32.25" customHeight="1">
      <c r="A12" s="72">
        <v>241</v>
      </c>
      <c r="B12" s="47" t="s">
        <v>12</v>
      </c>
      <c r="C12" s="42">
        <v>2</v>
      </c>
      <c r="D12" s="42">
        <v>24</v>
      </c>
      <c r="E12" s="13" t="s">
        <v>0</v>
      </c>
      <c r="F12" s="13" t="s">
        <v>11</v>
      </c>
    </row>
    <row r="13" spans="1:6" ht="32.25" customHeight="1">
      <c r="A13" s="71">
        <v>246</v>
      </c>
      <c r="B13" s="47" t="s">
        <v>13</v>
      </c>
      <c r="C13" s="42">
        <v>2</v>
      </c>
      <c r="D13" s="44" t="s">
        <v>92</v>
      </c>
      <c r="E13" s="13" t="s">
        <v>0</v>
      </c>
      <c r="F13" s="13" t="s">
        <v>11</v>
      </c>
    </row>
    <row r="14" spans="1:6" ht="32.25" customHeight="1">
      <c r="A14" s="71">
        <v>252</v>
      </c>
      <c r="B14" s="47" t="s">
        <v>15</v>
      </c>
      <c r="C14" s="42">
        <v>2</v>
      </c>
      <c r="D14" s="44" t="s">
        <v>93</v>
      </c>
      <c r="E14" s="13" t="s">
        <v>0</v>
      </c>
      <c r="F14" s="13" t="s">
        <v>14</v>
      </c>
    </row>
    <row r="15" spans="1:6" ht="32.25" customHeight="1">
      <c r="A15" s="71">
        <v>254</v>
      </c>
      <c r="B15" s="47" t="s">
        <v>16</v>
      </c>
      <c r="C15" s="42">
        <v>2</v>
      </c>
      <c r="D15" s="44" t="s">
        <v>93</v>
      </c>
      <c r="E15" s="13" t="s">
        <v>0</v>
      </c>
      <c r="F15" s="13" t="s">
        <v>14</v>
      </c>
    </row>
    <row r="16" spans="1:6" ht="32.25" customHeight="1">
      <c r="A16" s="71">
        <v>255</v>
      </c>
      <c r="B16" s="47" t="s">
        <v>17</v>
      </c>
      <c r="C16" s="42">
        <v>2</v>
      </c>
      <c r="D16" s="44" t="s">
        <v>93</v>
      </c>
      <c r="E16" s="13" t="s">
        <v>0</v>
      </c>
      <c r="F16" s="13" t="s">
        <v>14</v>
      </c>
    </row>
    <row r="17" spans="1:6" ht="32.25" customHeight="1">
      <c r="A17" s="71">
        <v>257</v>
      </c>
      <c r="B17" s="47" t="s">
        <v>18</v>
      </c>
      <c r="C17" s="42">
        <v>2</v>
      </c>
      <c r="D17" s="44" t="s">
        <v>93</v>
      </c>
      <c r="E17" s="13" t="s">
        <v>0</v>
      </c>
      <c r="F17" s="13" t="s">
        <v>14</v>
      </c>
    </row>
    <row r="18" spans="1:6" ht="32.25" customHeight="1">
      <c r="A18" s="71">
        <v>258</v>
      </c>
      <c r="B18" s="47" t="s">
        <v>19</v>
      </c>
      <c r="C18" s="42">
        <v>2</v>
      </c>
      <c r="D18" s="44" t="s">
        <v>93</v>
      </c>
      <c r="E18" s="13" t="s">
        <v>0</v>
      </c>
      <c r="F18" s="13" t="s">
        <v>14</v>
      </c>
    </row>
    <row r="19" spans="1:6" ht="32.25" customHeight="1">
      <c r="A19" s="71" t="s">
        <v>68</v>
      </c>
      <c r="B19" s="47" t="s">
        <v>21</v>
      </c>
      <c r="C19" s="42">
        <v>2</v>
      </c>
      <c r="D19" s="43">
        <v>26</v>
      </c>
      <c r="E19" s="13" t="s">
        <v>0</v>
      </c>
      <c r="F19" s="13" t="s">
        <v>20</v>
      </c>
    </row>
    <row r="20" spans="1:6" ht="32.25" customHeight="1">
      <c r="A20" s="71" t="s">
        <v>69</v>
      </c>
      <c r="B20" s="47" t="s">
        <v>23</v>
      </c>
      <c r="C20" s="42">
        <v>2</v>
      </c>
      <c r="D20" s="42">
        <v>27</v>
      </c>
      <c r="E20" s="13" t="s">
        <v>0</v>
      </c>
      <c r="F20" s="13" t="s">
        <v>22</v>
      </c>
    </row>
    <row r="21" spans="1:6" ht="32.25" customHeight="1">
      <c r="A21" s="70" t="s">
        <v>94</v>
      </c>
      <c r="B21" s="48" t="s">
        <v>95</v>
      </c>
      <c r="C21" s="42">
        <v>2</v>
      </c>
      <c r="D21" s="43">
        <v>27</v>
      </c>
      <c r="E21" s="13" t="s">
        <v>0</v>
      </c>
      <c r="F21" s="13" t="s">
        <v>22</v>
      </c>
    </row>
    <row r="22" spans="1:6" ht="32.25" customHeight="1">
      <c r="A22" s="71">
        <v>285</v>
      </c>
      <c r="B22" s="47" t="s">
        <v>25</v>
      </c>
      <c r="C22" s="42">
        <v>2</v>
      </c>
      <c r="D22" s="42">
        <v>28</v>
      </c>
      <c r="E22" s="13" t="s">
        <v>0</v>
      </c>
      <c r="F22" s="13" t="s">
        <v>24</v>
      </c>
    </row>
    <row r="23" spans="1:6" ht="32.25" customHeight="1">
      <c r="A23" s="71">
        <v>287</v>
      </c>
      <c r="B23" s="47" t="s">
        <v>26</v>
      </c>
      <c r="C23" s="42">
        <v>2</v>
      </c>
      <c r="D23" s="43">
        <v>28</v>
      </c>
      <c r="E23" s="13" t="s">
        <v>0</v>
      </c>
      <c r="F23" s="13" t="s">
        <v>24</v>
      </c>
    </row>
    <row r="24" spans="1:6" ht="32.25" customHeight="1">
      <c r="A24" s="71">
        <v>288</v>
      </c>
      <c r="B24" s="47" t="s">
        <v>27</v>
      </c>
      <c r="C24" s="42">
        <v>2</v>
      </c>
      <c r="D24" s="43">
        <v>28</v>
      </c>
      <c r="E24" s="13" t="s">
        <v>0</v>
      </c>
      <c r="F24" s="13" t="s">
        <v>24</v>
      </c>
    </row>
    <row r="25" spans="1:6" ht="32.25" customHeight="1">
      <c r="A25" s="71">
        <v>289</v>
      </c>
      <c r="B25" s="47" t="s">
        <v>28</v>
      </c>
      <c r="C25" s="42">
        <v>2</v>
      </c>
      <c r="D25" s="43">
        <v>28</v>
      </c>
      <c r="E25" s="13" t="s">
        <v>0</v>
      </c>
      <c r="F25" s="13" t="s">
        <v>24</v>
      </c>
    </row>
    <row r="26" spans="1:6" ht="32.25" customHeight="1">
      <c r="A26" s="71" t="s">
        <v>70</v>
      </c>
      <c r="B26" s="47" t="s">
        <v>29</v>
      </c>
      <c r="C26" s="42">
        <v>2</v>
      </c>
      <c r="D26" s="43">
        <v>28</v>
      </c>
      <c r="E26" s="13" t="s">
        <v>0</v>
      </c>
      <c r="F26" s="13" t="s">
        <v>24</v>
      </c>
    </row>
    <row r="27" spans="1:6" ht="32.25" customHeight="1">
      <c r="A27" s="71" t="s">
        <v>71</v>
      </c>
      <c r="B27" s="47" t="s">
        <v>30</v>
      </c>
      <c r="C27" s="42">
        <v>2</v>
      </c>
      <c r="D27" s="43">
        <v>28</v>
      </c>
      <c r="E27" s="13" t="s">
        <v>0</v>
      </c>
      <c r="F27" s="13" t="s">
        <v>24</v>
      </c>
    </row>
    <row r="28" spans="1:6" ht="32.25" customHeight="1">
      <c r="A28" s="71">
        <v>291</v>
      </c>
      <c r="B28" s="47" t="s">
        <v>31</v>
      </c>
      <c r="C28" s="42">
        <v>2</v>
      </c>
      <c r="D28" s="42">
        <v>29</v>
      </c>
      <c r="E28" s="13" t="s">
        <v>0</v>
      </c>
      <c r="F28" s="13" t="s">
        <v>31</v>
      </c>
    </row>
    <row r="29" spans="1:6" s="51" customFormat="1" ht="15" customHeight="1">
      <c r="A29" s="73"/>
      <c r="B29" s="55"/>
      <c r="D29" s="52"/>
      <c r="E29" s="53"/>
      <c r="F29" s="54"/>
    </row>
    <row r="30" spans="1:6" ht="32.25" customHeight="1">
      <c r="A30" s="71">
        <v>313</v>
      </c>
      <c r="B30" s="47" t="s">
        <v>33</v>
      </c>
      <c r="C30" s="42">
        <v>3</v>
      </c>
      <c r="D30" s="42">
        <v>31</v>
      </c>
      <c r="E30" s="13" t="s">
        <v>32</v>
      </c>
      <c r="F30" s="13" t="s">
        <v>98</v>
      </c>
    </row>
    <row r="31" spans="1:6" ht="32.25" customHeight="1">
      <c r="A31" s="71">
        <v>315</v>
      </c>
      <c r="B31" s="47" t="s">
        <v>34</v>
      </c>
      <c r="C31" s="42">
        <v>3</v>
      </c>
      <c r="D31" s="44" t="s">
        <v>97</v>
      </c>
      <c r="E31" s="13" t="s">
        <v>32</v>
      </c>
      <c r="F31" s="13" t="s">
        <v>98</v>
      </c>
    </row>
    <row r="32" spans="1:6" ht="32.25" customHeight="1">
      <c r="A32" s="71">
        <v>321</v>
      </c>
      <c r="B32" s="47" t="s">
        <v>36</v>
      </c>
      <c r="C32" s="42">
        <v>3</v>
      </c>
      <c r="D32" s="42">
        <v>32</v>
      </c>
      <c r="E32" s="13" t="s">
        <v>32</v>
      </c>
      <c r="F32" s="13" t="s">
        <v>35</v>
      </c>
    </row>
    <row r="33" spans="1:6" ht="32.25" customHeight="1">
      <c r="A33" s="71">
        <v>322</v>
      </c>
      <c r="B33" s="47" t="s">
        <v>37</v>
      </c>
      <c r="C33" s="42">
        <v>3</v>
      </c>
      <c r="D33" s="44" t="s">
        <v>96</v>
      </c>
      <c r="E33" s="13" t="s">
        <v>32</v>
      </c>
      <c r="F33" s="13" t="s">
        <v>35</v>
      </c>
    </row>
    <row r="34" spans="1:6" ht="32.25" customHeight="1">
      <c r="A34" s="71">
        <v>323</v>
      </c>
      <c r="B34" s="47" t="s">
        <v>38</v>
      </c>
      <c r="C34" s="42">
        <v>3</v>
      </c>
      <c r="D34" s="44" t="s">
        <v>96</v>
      </c>
      <c r="E34" s="13" t="s">
        <v>32</v>
      </c>
      <c r="F34" s="13" t="s">
        <v>35</v>
      </c>
    </row>
    <row r="35" spans="1:6" ht="32.25" customHeight="1">
      <c r="A35" s="71">
        <v>324</v>
      </c>
      <c r="B35" s="47" t="s">
        <v>39</v>
      </c>
      <c r="C35" s="42">
        <v>3</v>
      </c>
      <c r="D35" s="44" t="s">
        <v>96</v>
      </c>
      <c r="E35" s="13" t="s">
        <v>32</v>
      </c>
      <c r="F35" s="13" t="s">
        <v>35</v>
      </c>
    </row>
    <row r="36" spans="1:6" ht="32.25" customHeight="1">
      <c r="A36" s="71">
        <v>328</v>
      </c>
      <c r="B36" s="47" t="s">
        <v>99</v>
      </c>
      <c r="C36" s="42">
        <v>3</v>
      </c>
      <c r="D36" s="44" t="s">
        <v>96</v>
      </c>
      <c r="E36" s="13" t="s">
        <v>32</v>
      </c>
      <c r="F36" s="13" t="s">
        <v>35</v>
      </c>
    </row>
    <row r="37" spans="1:6" ht="31.5" customHeight="1">
      <c r="A37" s="71" t="s">
        <v>112</v>
      </c>
      <c r="B37" s="47" t="s">
        <v>30</v>
      </c>
      <c r="C37" s="42">
        <v>3</v>
      </c>
      <c r="D37" s="44" t="s">
        <v>96</v>
      </c>
      <c r="E37" s="13" t="s">
        <v>32</v>
      </c>
      <c r="F37" s="13" t="s">
        <v>35</v>
      </c>
    </row>
    <row r="38" spans="1:6" s="51" customFormat="1" ht="12.75" customHeight="1">
      <c r="A38" s="74"/>
      <c r="B38" s="55"/>
      <c r="D38" s="56"/>
      <c r="E38" s="57"/>
      <c r="F38" s="55"/>
    </row>
    <row r="39" spans="1:6" ht="32.25" customHeight="1">
      <c r="A39" s="71">
        <v>451</v>
      </c>
      <c r="B39" s="47" t="s">
        <v>41</v>
      </c>
      <c r="C39" s="2">
        <v>4</v>
      </c>
      <c r="D39" s="42">
        <v>45</v>
      </c>
      <c r="E39" s="13" t="s">
        <v>40</v>
      </c>
      <c r="F39" s="49" t="s">
        <v>41</v>
      </c>
    </row>
    <row r="40" spans="1:6" s="51" customFormat="1" ht="14.25" customHeight="1">
      <c r="A40" s="74"/>
      <c r="B40" s="55"/>
      <c r="D40" s="56"/>
      <c r="E40" s="53"/>
      <c r="F40" s="55"/>
    </row>
    <row r="41" spans="1:6" ht="43.5" customHeight="1">
      <c r="A41" s="71">
        <v>713</v>
      </c>
      <c r="B41" s="47" t="s">
        <v>44</v>
      </c>
      <c r="C41" s="42">
        <v>7</v>
      </c>
      <c r="D41" s="42">
        <v>71</v>
      </c>
      <c r="E41" s="13" t="s">
        <v>42</v>
      </c>
      <c r="F41" s="49" t="s">
        <v>43</v>
      </c>
    </row>
    <row r="42" spans="1:6" ht="42" customHeight="1">
      <c r="A42" s="71">
        <v>726</v>
      </c>
      <c r="B42" s="47" t="s">
        <v>46</v>
      </c>
      <c r="C42" s="42">
        <v>7</v>
      </c>
      <c r="D42" s="42">
        <v>72</v>
      </c>
      <c r="E42" s="13" t="s">
        <v>42</v>
      </c>
      <c r="F42" s="49" t="s">
        <v>45</v>
      </c>
    </row>
    <row r="43" spans="1:6" ht="45.75" customHeight="1">
      <c r="A43" s="71" t="s">
        <v>72</v>
      </c>
      <c r="B43" s="47" t="s">
        <v>48</v>
      </c>
      <c r="C43" s="42">
        <v>7</v>
      </c>
      <c r="D43" s="42">
        <v>73</v>
      </c>
      <c r="E43" s="13" t="s">
        <v>42</v>
      </c>
      <c r="F43" s="49" t="s">
        <v>47</v>
      </c>
    </row>
    <row r="44" spans="1:6" ht="41.25" customHeight="1">
      <c r="A44" s="71">
        <v>751</v>
      </c>
      <c r="B44" s="47" t="s">
        <v>50</v>
      </c>
      <c r="C44" s="42">
        <v>7</v>
      </c>
      <c r="D44" s="42">
        <v>75</v>
      </c>
      <c r="E44" s="13" t="s">
        <v>42</v>
      </c>
      <c r="F44" s="49" t="s">
        <v>49</v>
      </c>
    </row>
    <row r="45" spans="1:6" s="51" customFormat="1" ht="12.75" customHeight="1">
      <c r="A45" s="73"/>
      <c r="B45" s="55"/>
      <c r="D45" s="56"/>
      <c r="E45" s="53"/>
      <c r="F45" s="54"/>
    </row>
    <row r="46" spans="1:6" ht="32.25" customHeight="1">
      <c r="A46" s="71" t="s">
        <v>73</v>
      </c>
      <c r="B46" s="11" t="s">
        <v>30</v>
      </c>
      <c r="C46" s="42">
        <v>9</v>
      </c>
      <c r="D46" s="42">
        <v>91</v>
      </c>
      <c r="E46" s="13" t="s">
        <v>30</v>
      </c>
      <c r="F46" s="13" t="s">
        <v>51</v>
      </c>
    </row>
    <row r="47" spans="1:6" s="51" customFormat="1" ht="18" customHeight="1">
      <c r="B47" s="75"/>
      <c r="D47" s="56"/>
      <c r="E47" s="58"/>
      <c r="F47" s="54"/>
    </row>
    <row r="48" spans="1:6" ht="46.5" customHeight="1">
      <c r="A48" s="71">
        <v>514</v>
      </c>
      <c r="B48" s="11" t="s">
        <v>113</v>
      </c>
      <c r="C48" s="77">
        <v>5</v>
      </c>
      <c r="D48" s="78">
        <v>51</v>
      </c>
      <c r="E48" s="50" t="s">
        <v>119</v>
      </c>
      <c r="F48" s="13" t="s">
        <v>114</v>
      </c>
    </row>
    <row r="49" spans="1:6" ht="46.5" customHeight="1">
      <c r="A49" s="71">
        <v>516</v>
      </c>
      <c r="B49" s="11" t="s">
        <v>118</v>
      </c>
      <c r="C49" s="77">
        <v>5</v>
      </c>
      <c r="D49" s="79">
        <v>51</v>
      </c>
      <c r="E49" s="50" t="s">
        <v>119</v>
      </c>
      <c r="F49" s="13" t="s">
        <v>114</v>
      </c>
    </row>
    <row r="50" spans="1:6" ht="32.25" customHeight="1">
      <c r="A50" s="72"/>
      <c r="B50" s="12"/>
      <c r="C50" s="77"/>
      <c r="D50" s="77"/>
      <c r="F50" s="45"/>
    </row>
    <row r="51" spans="1:6" ht="32.25" customHeight="1">
      <c r="A51" s="72"/>
      <c r="B51" s="12"/>
      <c r="C51" s="76"/>
      <c r="D51" s="76"/>
      <c r="F51" s="45"/>
    </row>
    <row r="52" spans="1:6" ht="32.25" customHeight="1">
      <c r="A52" s="72"/>
      <c r="B52" s="12"/>
      <c r="C52" s="76"/>
      <c r="D52" s="76"/>
      <c r="F52" s="45"/>
    </row>
    <row r="53" spans="1:6" ht="32.25" customHeight="1">
      <c r="B53" s="12"/>
      <c r="C53" s="76"/>
      <c r="D53" s="76"/>
      <c r="F53" s="45"/>
    </row>
    <row r="67" spans="1:6" s="51" customFormat="1" ht="18" customHeight="1">
      <c r="B67" s="75" t="s">
        <v>52</v>
      </c>
      <c r="D67" s="56"/>
      <c r="E67" s="58"/>
      <c r="F67" s="54"/>
    </row>
    <row r="68" spans="1:6" ht="42.75" customHeight="1">
      <c r="A68" s="71">
        <v>514</v>
      </c>
      <c r="B68" s="11" t="s">
        <v>113</v>
      </c>
      <c r="C68" s="77">
        <v>5</v>
      </c>
      <c r="D68" s="78">
        <v>51</v>
      </c>
      <c r="E68" s="50" t="s">
        <v>74</v>
      </c>
      <c r="F68" s="13" t="s">
        <v>114</v>
      </c>
    </row>
    <row r="69" spans="1:6" ht="40.5" customHeight="1">
      <c r="A69" s="71">
        <v>516</v>
      </c>
      <c r="B69" s="11" t="s">
        <v>118</v>
      </c>
      <c r="C69" s="77">
        <v>5</v>
      </c>
      <c r="D69" s="79">
        <v>51</v>
      </c>
      <c r="E69" s="50" t="s">
        <v>74</v>
      </c>
      <c r="F69" s="13" t="s">
        <v>114</v>
      </c>
    </row>
    <row r="70" spans="1:6" ht="32.25" customHeight="1">
      <c r="A70" s="72">
        <v>625</v>
      </c>
      <c r="B70" s="12" t="s">
        <v>116</v>
      </c>
      <c r="C70" s="77">
        <v>6</v>
      </c>
      <c r="D70" s="77">
        <v>62</v>
      </c>
      <c r="E70" s="45" t="s">
        <v>115</v>
      </c>
      <c r="F70" s="45" t="s">
        <v>117</v>
      </c>
    </row>
  </sheetData>
  <mergeCells count="2">
    <mergeCell ref="C1:D1"/>
    <mergeCell ref="E1:F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>
      <selection activeCell="C15" sqref="C15:E15"/>
    </sheetView>
  </sheetViews>
  <sheetFormatPr defaultRowHeight="19.8"/>
  <cols>
    <col min="1" max="1" width="6.6640625" style="4" customWidth="1"/>
    <col min="2" max="2" width="11.6640625" style="4" customWidth="1"/>
    <col min="3" max="3" width="6.6640625" style="4" customWidth="1"/>
    <col min="4" max="4" width="4.21875" style="4" customWidth="1"/>
    <col min="5" max="5" width="9.44140625" style="4" customWidth="1"/>
    <col min="6" max="6" width="13.77734375" style="4" customWidth="1"/>
    <col min="7" max="7" width="8.33203125" style="4" customWidth="1"/>
    <col min="8" max="8" width="6.77734375" style="4" customWidth="1"/>
    <col min="9" max="9" width="5" style="4" customWidth="1"/>
    <col min="10" max="10" width="4.6640625" style="4" customWidth="1"/>
    <col min="11" max="11" width="4.44140625" style="4" customWidth="1"/>
    <col min="12" max="12" width="4.6640625" style="4" customWidth="1"/>
    <col min="13" max="13" width="3.77734375" style="4" customWidth="1"/>
    <col min="14" max="14" width="6.77734375" style="4" customWidth="1"/>
    <col min="15" max="15" width="5.33203125" style="4" customWidth="1"/>
    <col min="16" max="16" width="4.88671875" style="4" customWidth="1"/>
    <col min="17" max="17" width="7.88671875" style="4" customWidth="1"/>
    <col min="18" max="18" width="8.44140625" style="4" customWidth="1"/>
    <col min="19" max="19" width="5.109375" style="4" customWidth="1"/>
    <col min="20" max="20" width="5.6640625" style="4" customWidth="1"/>
    <col min="21" max="256" width="9" style="4"/>
    <col min="257" max="257" width="4.6640625" style="4" customWidth="1"/>
    <col min="258" max="258" width="5" style="4" customWidth="1"/>
    <col min="259" max="259" width="11.33203125" style="4" customWidth="1"/>
    <col min="260" max="260" width="3.109375" style="4" customWidth="1"/>
    <col min="261" max="261" width="1.88671875" style="4" customWidth="1"/>
    <col min="262" max="262" width="13.21875" style="4" customWidth="1"/>
    <col min="263" max="263" width="6.44140625" style="4" customWidth="1"/>
    <col min="264" max="264" width="12" style="4" customWidth="1"/>
    <col min="265" max="265" width="3" style="4" customWidth="1"/>
    <col min="266" max="266" width="2.6640625" style="4" customWidth="1"/>
    <col min="267" max="267" width="5.109375" style="4" customWidth="1"/>
    <col min="268" max="268" width="3.109375" style="4" customWidth="1"/>
    <col min="269" max="269" width="4.109375" style="4" customWidth="1"/>
    <col min="270" max="270" width="11" style="4" customWidth="1"/>
    <col min="271" max="271" width="5.33203125" style="4" customWidth="1"/>
    <col min="272" max="272" width="9.6640625" style="4" customWidth="1"/>
    <col min="273" max="273" width="11.88671875" style="4" bestFit="1" customWidth="1"/>
    <col min="274" max="274" width="9" style="4"/>
    <col min="275" max="275" width="9.21875" style="4" bestFit="1" customWidth="1"/>
    <col min="276" max="512" width="9" style="4"/>
    <col min="513" max="513" width="4.6640625" style="4" customWidth="1"/>
    <col min="514" max="514" width="5" style="4" customWidth="1"/>
    <col min="515" max="515" width="11.33203125" style="4" customWidth="1"/>
    <col min="516" max="516" width="3.109375" style="4" customWidth="1"/>
    <col min="517" max="517" width="1.88671875" style="4" customWidth="1"/>
    <col min="518" max="518" width="13.21875" style="4" customWidth="1"/>
    <col min="519" max="519" width="6.44140625" style="4" customWidth="1"/>
    <col min="520" max="520" width="12" style="4" customWidth="1"/>
    <col min="521" max="521" width="3" style="4" customWidth="1"/>
    <col min="522" max="522" width="2.6640625" style="4" customWidth="1"/>
    <col min="523" max="523" width="5.109375" style="4" customWidth="1"/>
    <col min="524" max="524" width="3.109375" style="4" customWidth="1"/>
    <col min="525" max="525" width="4.109375" style="4" customWidth="1"/>
    <col min="526" max="526" width="11" style="4" customWidth="1"/>
    <col min="527" max="527" width="5.33203125" style="4" customWidth="1"/>
    <col min="528" max="528" width="9.6640625" style="4" customWidth="1"/>
    <col min="529" max="529" width="11.88671875" style="4" bestFit="1" customWidth="1"/>
    <col min="530" max="530" width="9" style="4"/>
    <col min="531" max="531" width="9.21875" style="4" bestFit="1" customWidth="1"/>
    <col min="532" max="768" width="9" style="4"/>
    <col min="769" max="769" width="4.6640625" style="4" customWidth="1"/>
    <col min="770" max="770" width="5" style="4" customWidth="1"/>
    <col min="771" max="771" width="11.33203125" style="4" customWidth="1"/>
    <col min="772" max="772" width="3.109375" style="4" customWidth="1"/>
    <col min="773" max="773" width="1.88671875" style="4" customWidth="1"/>
    <col min="774" max="774" width="13.21875" style="4" customWidth="1"/>
    <col min="775" max="775" width="6.44140625" style="4" customWidth="1"/>
    <col min="776" max="776" width="12" style="4" customWidth="1"/>
    <col min="777" max="777" width="3" style="4" customWidth="1"/>
    <col min="778" max="778" width="2.6640625" style="4" customWidth="1"/>
    <col min="779" max="779" width="5.109375" style="4" customWidth="1"/>
    <col min="780" max="780" width="3.109375" style="4" customWidth="1"/>
    <col min="781" max="781" width="4.109375" style="4" customWidth="1"/>
    <col min="782" max="782" width="11" style="4" customWidth="1"/>
    <col min="783" max="783" width="5.33203125" style="4" customWidth="1"/>
    <col min="784" max="784" width="9.6640625" style="4" customWidth="1"/>
    <col min="785" max="785" width="11.88671875" style="4" bestFit="1" customWidth="1"/>
    <col min="786" max="786" width="9" style="4"/>
    <col min="787" max="787" width="9.21875" style="4" bestFit="1" customWidth="1"/>
    <col min="788" max="1024" width="9" style="4"/>
    <col min="1025" max="1025" width="4.6640625" style="4" customWidth="1"/>
    <col min="1026" max="1026" width="5" style="4" customWidth="1"/>
    <col min="1027" max="1027" width="11.33203125" style="4" customWidth="1"/>
    <col min="1028" max="1028" width="3.109375" style="4" customWidth="1"/>
    <col min="1029" max="1029" width="1.88671875" style="4" customWidth="1"/>
    <col min="1030" max="1030" width="13.21875" style="4" customWidth="1"/>
    <col min="1031" max="1031" width="6.44140625" style="4" customWidth="1"/>
    <col min="1032" max="1032" width="12" style="4" customWidth="1"/>
    <col min="1033" max="1033" width="3" style="4" customWidth="1"/>
    <col min="1034" max="1034" width="2.6640625" style="4" customWidth="1"/>
    <col min="1035" max="1035" width="5.109375" style="4" customWidth="1"/>
    <col min="1036" max="1036" width="3.109375" style="4" customWidth="1"/>
    <col min="1037" max="1037" width="4.109375" style="4" customWidth="1"/>
    <col min="1038" max="1038" width="11" style="4" customWidth="1"/>
    <col min="1039" max="1039" width="5.33203125" style="4" customWidth="1"/>
    <col min="1040" max="1040" width="9.6640625" style="4" customWidth="1"/>
    <col min="1041" max="1041" width="11.88671875" style="4" bestFit="1" customWidth="1"/>
    <col min="1042" max="1042" width="9" style="4"/>
    <col min="1043" max="1043" width="9.21875" style="4" bestFit="1" customWidth="1"/>
    <col min="1044" max="1280" width="9" style="4"/>
    <col min="1281" max="1281" width="4.6640625" style="4" customWidth="1"/>
    <col min="1282" max="1282" width="5" style="4" customWidth="1"/>
    <col min="1283" max="1283" width="11.33203125" style="4" customWidth="1"/>
    <col min="1284" max="1284" width="3.109375" style="4" customWidth="1"/>
    <col min="1285" max="1285" width="1.88671875" style="4" customWidth="1"/>
    <col min="1286" max="1286" width="13.21875" style="4" customWidth="1"/>
    <col min="1287" max="1287" width="6.44140625" style="4" customWidth="1"/>
    <col min="1288" max="1288" width="12" style="4" customWidth="1"/>
    <col min="1289" max="1289" width="3" style="4" customWidth="1"/>
    <col min="1290" max="1290" width="2.6640625" style="4" customWidth="1"/>
    <col min="1291" max="1291" width="5.109375" style="4" customWidth="1"/>
    <col min="1292" max="1292" width="3.109375" style="4" customWidth="1"/>
    <col min="1293" max="1293" width="4.109375" style="4" customWidth="1"/>
    <col min="1294" max="1294" width="11" style="4" customWidth="1"/>
    <col min="1295" max="1295" width="5.33203125" style="4" customWidth="1"/>
    <col min="1296" max="1296" width="9.6640625" style="4" customWidth="1"/>
    <col min="1297" max="1297" width="11.88671875" style="4" bestFit="1" customWidth="1"/>
    <col min="1298" max="1298" width="9" style="4"/>
    <col min="1299" max="1299" width="9.21875" style="4" bestFit="1" customWidth="1"/>
    <col min="1300" max="1536" width="9" style="4"/>
    <col min="1537" max="1537" width="4.6640625" style="4" customWidth="1"/>
    <col min="1538" max="1538" width="5" style="4" customWidth="1"/>
    <col min="1539" max="1539" width="11.33203125" style="4" customWidth="1"/>
    <col min="1540" max="1540" width="3.109375" style="4" customWidth="1"/>
    <col min="1541" max="1541" width="1.88671875" style="4" customWidth="1"/>
    <col min="1542" max="1542" width="13.21875" style="4" customWidth="1"/>
    <col min="1543" max="1543" width="6.44140625" style="4" customWidth="1"/>
    <col min="1544" max="1544" width="12" style="4" customWidth="1"/>
    <col min="1545" max="1545" width="3" style="4" customWidth="1"/>
    <col min="1546" max="1546" width="2.6640625" style="4" customWidth="1"/>
    <col min="1547" max="1547" width="5.109375" style="4" customWidth="1"/>
    <col min="1548" max="1548" width="3.109375" style="4" customWidth="1"/>
    <col min="1549" max="1549" width="4.109375" style="4" customWidth="1"/>
    <col min="1550" max="1550" width="11" style="4" customWidth="1"/>
    <col min="1551" max="1551" width="5.33203125" style="4" customWidth="1"/>
    <col min="1552" max="1552" width="9.6640625" style="4" customWidth="1"/>
    <col min="1553" max="1553" width="11.88671875" style="4" bestFit="1" customWidth="1"/>
    <col min="1554" max="1554" width="9" style="4"/>
    <col min="1555" max="1555" width="9.21875" style="4" bestFit="1" customWidth="1"/>
    <col min="1556" max="1792" width="9" style="4"/>
    <col min="1793" max="1793" width="4.6640625" style="4" customWidth="1"/>
    <col min="1794" max="1794" width="5" style="4" customWidth="1"/>
    <col min="1795" max="1795" width="11.33203125" style="4" customWidth="1"/>
    <col min="1796" max="1796" width="3.109375" style="4" customWidth="1"/>
    <col min="1797" max="1797" width="1.88671875" style="4" customWidth="1"/>
    <col min="1798" max="1798" width="13.21875" style="4" customWidth="1"/>
    <col min="1799" max="1799" width="6.44140625" style="4" customWidth="1"/>
    <col min="1800" max="1800" width="12" style="4" customWidth="1"/>
    <col min="1801" max="1801" width="3" style="4" customWidth="1"/>
    <col min="1802" max="1802" width="2.6640625" style="4" customWidth="1"/>
    <col min="1803" max="1803" width="5.109375" style="4" customWidth="1"/>
    <col min="1804" max="1804" width="3.109375" style="4" customWidth="1"/>
    <col min="1805" max="1805" width="4.109375" style="4" customWidth="1"/>
    <col min="1806" max="1806" width="11" style="4" customWidth="1"/>
    <col min="1807" max="1807" width="5.33203125" style="4" customWidth="1"/>
    <col min="1808" max="1808" width="9.6640625" style="4" customWidth="1"/>
    <col min="1809" max="1809" width="11.88671875" style="4" bestFit="1" customWidth="1"/>
    <col min="1810" max="1810" width="9" style="4"/>
    <col min="1811" max="1811" width="9.21875" style="4" bestFit="1" customWidth="1"/>
    <col min="1812" max="2048" width="9" style="4"/>
    <col min="2049" max="2049" width="4.6640625" style="4" customWidth="1"/>
    <col min="2050" max="2050" width="5" style="4" customWidth="1"/>
    <col min="2051" max="2051" width="11.33203125" style="4" customWidth="1"/>
    <col min="2052" max="2052" width="3.109375" style="4" customWidth="1"/>
    <col min="2053" max="2053" width="1.88671875" style="4" customWidth="1"/>
    <col min="2054" max="2054" width="13.21875" style="4" customWidth="1"/>
    <col min="2055" max="2055" width="6.44140625" style="4" customWidth="1"/>
    <col min="2056" max="2056" width="12" style="4" customWidth="1"/>
    <col min="2057" max="2057" width="3" style="4" customWidth="1"/>
    <col min="2058" max="2058" width="2.6640625" style="4" customWidth="1"/>
    <col min="2059" max="2059" width="5.109375" style="4" customWidth="1"/>
    <col min="2060" max="2060" width="3.109375" style="4" customWidth="1"/>
    <col min="2061" max="2061" width="4.109375" style="4" customWidth="1"/>
    <col min="2062" max="2062" width="11" style="4" customWidth="1"/>
    <col min="2063" max="2063" width="5.33203125" style="4" customWidth="1"/>
    <col min="2064" max="2064" width="9.6640625" style="4" customWidth="1"/>
    <col min="2065" max="2065" width="11.88671875" style="4" bestFit="1" customWidth="1"/>
    <col min="2066" max="2066" width="9" style="4"/>
    <col min="2067" max="2067" width="9.21875" style="4" bestFit="1" customWidth="1"/>
    <col min="2068" max="2304" width="9" style="4"/>
    <col min="2305" max="2305" width="4.6640625" style="4" customWidth="1"/>
    <col min="2306" max="2306" width="5" style="4" customWidth="1"/>
    <col min="2307" max="2307" width="11.33203125" style="4" customWidth="1"/>
    <col min="2308" max="2308" width="3.109375" style="4" customWidth="1"/>
    <col min="2309" max="2309" width="1.88671875" style="4" customWidth="1"/>
    <col min="2310" max="2310" width="13.21875" style="4" customWidth="1"/>
    <col min="2311" max="2311" width="6.44140625" style="4" customWidth="1"/>
    <col min="2312" max="2312" width="12" style="4" customWidth="1"/>
    <col min="2313" max="2313" width="3" style="4" customWidth="1"/>
    <col min="2314" max="2314" width="2.6640625" style="4" customWidth="1"/>
    <col min="2315" max="2315" width="5.109375" style="4" customWidth="1"/>
    <col min="2316" max="2316" width="3.109375" style="4" customWidth="1"/>
    <col min="2317" max="2317" width="4.109375" style="4" customWidth="1"/>
    <col min="2318" max="2318" width="11" style="4" customWidth="1"/>
    <col min="2319" max="2319" width="5.33203125" style="4" customWidth="1"/>
    <col min="2320" max="2320" width="9.6640625" style="4" customWidth="1"/>
    <col min="2321" max="2321" width="11.88671875" style="4" bestFit="1" customWidth="1"/>
    <col min="2322" max="2322" width="9" style="4"/>
    <col min="2323" max="2323" width="9.21875" style="4" bestFit="1" customWidth="1"/>
    <col min="2324" max="2560" width="9" style="4"/>
    <col min="2561" max="2561" width="4.6640625" style="4" customWidth="1"/>
    <col min="2562" max="2562" width="5" style="4" customWidth="1"/>
    <col min="2563" max="2563" width="11.33203125" style="4" customWidth="1"/>
    <col min="2564" max="2564" width="3.109375" style="4" customWidth="1"/>
    <col min="2565" max="2565" width="1.88671875" style="4" customWidth="1"/>
    <col min="2566" max="2566" width="13.21875" style="4" customWidth="1"/>
    <col min="2567" max="2567" width="6.44140625" style="4" customWidth="1"/>
    <col min="2568" max="2568" width="12" style="4" customWidth="1"/>
    <col min="2569" max="2569" width="3" style="4" customWidth="1"/>
    <col min="2570" max="2570" width="2.6640625" style="4" customWidth="1"/>
    <col min="2571" max="2571" width="5.109375" style="4" customWidth="1"/>
    <col min="2572" max="2572" width="3.109375" style="4" customWidth="1"/>
    <col min="2573" max="2573" width="4.109375" style="4" customWidth="1"/>
    <col min="2574" max="2574" width="11" style="4" customWidth="1"/>
    <col min="2575" max="2575" width="5.33203125" style="4" customWidth="1"/>
    <col min="2576" max="2576" width="9.6640625" style="4" customWidth="1"/>
    <col min="2577" max="2577" width="11.88671875" style="4" bestFit="1" customWidth="1"/>
    <col min="2578" max="2578" width="9" style="4"/>
    <col min="2579" max="2579" width="9.21875" style="4" bestFit="1" customWidth="1"/>
    <col min="2580" max="2816" width="9" style="4"/>
    <col min="2817" max="2817" width="4.6640625" style="4" customWidth="1"/>
    <col min="2818" max="2818" width="5" style="4" customWidth="1"/>
    <col min="2819" max="2819" width="11.33203125" style="4" customWidth="1"/>
    <col min="2820" max="2820" width="3.109375" style="4" customWidth="1"/>
    <col min="2821" max="2821" width="1.88671875" style="4" customWidth="1"/>
    <col min="2822" max="2822" width="13.21875" style="4" customWidth="1"/>
    <col min="2823" max="2823" width="6.44140625" style="4" customWidth="1"/>
    <col min="2824" max="2824" width="12" style="4" customWidth="1"/>
    <col min="2825" max="2825" width="3" style="4" customWidth="1"/>
    <col min="2826" max="2826" width="2.6640625" style="4" customWidth="1"/>
    <col min="2827" max="2827" width="5.109375" style="4" customWidth="1"/>
    <col min="2828" max="2828" width="3.109375" style="4" customWidth="1"/>
    <col min="2829" max="2829" width="4.109375" style="4" customWidth="1"/>
    <col min="2830" max="2830" width="11" style="4" customWidth="1"/>
    <col min="2831" max="2831" width="5.33203125" style="4" customWidth="1"/>
    <col min="2832" max="2832" width="9.6640625" style="4" customWidth="1"/>
    <col min="2833" max="2833" width="11.88671875" style="4" bestFit="1" customWidth="1"/>
    <col min="2834" max="2834" width="9" style="4"/>
    <col min="2835" max="2835" width="9.21875" style="4" bestFit="1" customWidth="1"/>
    <col min="2836" max="3072" width="9" style="4"/>
    <col min="3073" max="3073" width="4.6640625" style="4" customWidth="1"/>
    <col min="3074" max="3074" width="5" style="4" customWidth="1"/>
    <col min="3075" max="3075" width="11.33203125" style="4" customWidth="1"/>
    <col min="3076" max="3076" width="3.109375" style="4" customWidth="1"/>
    <col min="3077" max="3077" width="1.88671875" style="4" customWidth="1"/>
    <col min="3078" max="3078" width="13.21875" style="4" customWidth="1"/>
    <col min="3079" max="3079" width="6.44140625" style="4" customWidth="1"/>
    <col min="3080" max="3080" width="12" style="4" customWidth="1"/>
    <col min="3081" max="3081" width="3" style="4" customWidth="1"/>
    <col min="3082" max="3082" width="2.6640625" style="4" customWidth="1"/>
    <col min="3083" max="3083" width="5.109375" style="4" customWidth="1"/>
    <col min="3084" max="3084" width="3.109375" style="4" customWidth="1"/>
    <col min="3085" max="3085" width="4.109375" style="4" customWidth="1"/>
    <col min="3086" max="3086" width="11" style="4" customWidth="1"/>
    <col min="3087" max="3087" width="5.33203125" style="4" customWidth="1"/>
    <col min="3088" max="3088" width="9.6640625" style="4" customWidth="1"/>
    <col min="3089" max="3089" width="11.88671875" style="4" bestFit="1" customWidth="1"/>
    <col min="3090" max="3090" width="9" style="4"/>
    <col min="3091" max="3091" width="9.21875" style="4" bestFit="1" customWidth="1"/>
    <col min="3092" max="3328" width="9" style="4"/>
    <col min="3329" max="3329" width="4.6640625" style="4" customWidth="1"/>
    <col min="3330" max="3330" width="5" style="4" customWidth="1"/>
    <col min="3331" max="3331" width="11.33203125" style="4" customWidth="1"/>
    <col min="3332" max="3332" width="3.109375" style="4" customWidth="1"/>
    <col min="3333" max="3333" width="1.88671875" style="4" customWidth="1"/>
    <col min="3334" max="3334" width="13.21875" style="4" customWidth="1"/>
    <col min="3335" max="3335" width="6.44140625" style="4" customWidth="1"/>
    <col min="3336" max="3336" width="12" style="4" customWidth="1"/>
    <col min="3337" max="3337" width="3" style="4" customWidth="1"/>
    <col min="3338" max="3338" width="2.6640625" style="4" customWidth="1"/>
    <col min="3339" max="3339" width="5.109375" style="4" customWidth="1"/>
    <col min="3340" max="3340" width="3.109375" style="4" customWidth="1"/>
    <col min="3341" max="3341" width="4.109375" style="4" customWidth="1"/>
    <col min="3342" max="3342" width="11" style="4" customWidth="1"/>
    <col min="3343" max="3343" width="5.33203125" style="4" customWidth="1"/>
    <col min="3344" max="3344" width="9.6640625" style="4" customWidth="1"/>
    <col min="3345" max="3345" width="11.88671875" style="4" bestFit="1" customWidth="1"/>
    <col min="3346" max="3346" width="9" style="4"/>
    <col min="3347" max="3347" width="9.21875" style="4" bestFit="1" customWidth="1"/>
    <col min="3348" max="3584" width="9" style="4"/>
    <col min="3585" max="3585" width="4.6640625" style="4" customWidth="1"/>
    <col min="3586" max="3586" width="5" style="4" customWidth="1"/>
    <col min="3587" max="3587" width="11.33203125" style="4" customWidth="1"/>
    <col min="3588" max="3588" width="3.109375" style="4" customWidth="1"/>
    <col min="3589" max="3589" width="1.88671875" style="4" customWidth="1"/>
    <col min="3590" max="3590" width="13.21875" style="4" customWidth="1"/>
    <col min="3591" max="3591" width="6.44140625" style="4" customWidth="1"/>
    <col min="3592" max="3592" width="12" style="4" customWidth="1"/>
    <col min="3593" max="3593" width="3" style="4" customWidth="1"/>
    <col min="3594" max="3594" width="2.6640625" style="4" customWidth="1"/>
    <col min="3595" max="3595" width="5.109375" style="4" customWidth="1"/>
    <col min="3596" max="3596" width="3.109375" style="4" customWidth="1"/>
    <col min="3597" max="3597" width="4.109375" style="4" customWidth="1"/>
    <col min="3598" max="3598" width="11" style="4" customWidth="1"/>
    <col min="3599" max="3599" width="5.33203125" style="4" customWidth="1"/>
    <col min="3600" max="3600" width="9.6640625" style="4" customWidth="1"/>
    <col min="3601" max="3601" width="11.88671875" style="4" bestFit="1" customWidth="1"/>
    <col min="3602" max="3602" width="9" style="4"/>
    <col min="3603" max="3603" width="9.21875" style="4" bestFit="1" customWidth="1"/>
    <col min="3604" max="3840" width="9" style="4"/>
    <col min="3841" max="3841" width="4.6640625" style="4" customWidth="1"/>
    <col min="3842" max="3842" width="5" style="4" customWidth="1"/>
    <col min="3843" max="3843" width="11.33203125" style="4" customWidth="1"/>
    <col min="3844" max="3844" width="3.109375" style="4" customWidth="1"/>
    <col min="3845" max="3845" width="1.88671875" style="4" customWidth="1"/>
    <col min="3846" max="3846" width="13.21875" style="4" customWidth="1"/>
    <col min="3847" max="3847" width="6.44140625" style="4" customWidth="1"/>
    <col min="3848" max="3848" width="12" style="4" customWidth="1"/>
    <col min="3849" max="3849" width="3" style="4" customWidth="1"/>
    <col min="3850" max="3850" width="2.6640625" style="4" customWidth="1"/>
    <col min="3851" max="3851" width="5.109375" style="4" customWidth="1"/>
    <col min="3852" max="3852" width="3.109375" style="4" customWidth="1"/>
    <col min="3853" max="3853" width="4.109375" style="4" customWidth="1"/>
    <col min="3854" max="3854" width="11" style="4" customWidth="1"/>
    <col min="3855" max="3855" width="5.33203125" style="4" customWidth="1"/>
    <col min="3856" max="3856" width="9.6640625" style="4" customWidth="1"/>
    <col min="3857" max="3857" width="11.88671875" style="4" bestFit="1" customWidth="1"/>
    <col min="3858" max="3858" width="9" style="4"/>
    <col min="3859" max="3859" width="9.21875" style="4" bestFit="1" customWidth="1"/>
    <col min="3860" max="4096" width="9" style="4"/>
    <col min="4097" max="4097" width="4.6640625" style="4" customWidth="1"/>
    <col min="4098" max="4098" width="5" style="4" customWidth="1"/>
    <col min="4099" max="4099" width="11.33203125" style="4" customWidth="1"/>
    <col min="4100" max="4100" width="3.109375" style="4" customWidth="1"/>
    <col min="4101" max="4101" width="1.88671875" style="4" customWidth="1"/>
    <col min="4102" max="4102" width="13.21875" style="4" customWidth="1"/>
    <col min="4103" max="4103" width="6.44140625" style="4" customWidth="1"/>
    <col min="4104" max="4104" width="12" style="4" customWidth="1"/>
    <col min="4105" max="4105" width="3" style="4" customWidth="1"/>
    <col min="4106" max="4106" width="2.6640625" style="4" customWidth="1"/>
    <col min="4107" max="4107" width="5.109375" style="4" customWidth="1"/>
    <col min="4108" max="4108" width="3.109375" style="4" customWidth="1"/>
    <col min="4109" max="4109" width="4.109375" style="4" customWidth="1"/>
    <col min="4110" max="4110" width="11" style="4" customWidth="1"/>
    <col min="4111" max="4111" width="5.33203125" style="4" customWidth="1"/>
    <col min="4112" max="4112" width="9.6640625" style="4" customWidth="1"/>
    <col min="4113" max="4113" width="11.88671875" style="4" bestFit="1" customWidth="1"/>
    <col min="4114" max="4114" width="9" style="4"/>
    <col min="4115" max="4115" width="9.21875" style="4" bestFit="1" customWidth="1"/>
    <col min="4116" max="4352" width="9" style="4"/>
    <col min="4353" max="4353" width="4.6640625" style="4" customWidth="1"/>
    <col min="4354" max="4354" width="5" style="4" customWidth="1"/>
    <col min="4355" max="4355" width="11.33203125" style="4" customWidth="1"/>
    <col min="4356" max="4356" width="3.109375" style="4" customWidth="1"/>
    <col min="4357" max="4357" width="1.88671875" style="4" customWidth="1"/>
    <col min="4358" max="4358" width="13.21875" style="4" customWidth="1"/>
    <col min="4359" max="4359" width="6.44140625" style="4" customWidth="1"/>
    <col min="4360" max="4360" width="12" style="4" customWidth="1"/>
    <col min="4361" max="4361" width="3" style="4" customWidth="1"/>
    <col min="4362" max="4362" width="2.6640625" style="4" customWidth="1"/>
    <col min="4363" max="4363" width="5.109375" style="4" customWidth="1"/>
    <col min="4364" max="4364" width="3.109375" style="4" customWidth="1"/>
    <col min="4365" max="4365" width="4.109375" style="4" customWidth="1"/>
    <col min="4366" max="4366" width="11" style="4" customWidth="1"/>
    <col min="4367" max="4367" width="5.33203125" style="4" customWidth="1"/>
    <col min="4368" max="4368" width="9.6640625" style="4" customWidth="1"/>
    <col min="4369" max="4369" width="11.88671875" style="4" bestFit="1" customWidth="1"/>
    <col min="4370" max="4370" width="9" style="4"/>
    <col min="4371" max="4371" width="9.21875" style="4" bestFit="1" customWidth="1"/>
    <col min="4372" max="4608" width="9" style="4"/>
    <col min="4609" max="4609" width="4.6640625" style="4" customWidth="1"/>
    <col min="4610" max="4610" width="5" style="4" customWidth="1"/>
    <col min="4611" max="4611" width="11.33203125" style="4" customWidth="1"/>
    <col min="4612" max="4612" width="3.109375" style="4" customWidth="1"/>
    <col min="4613" max="4613" width="1.88671875" style="4" customWidth="1"/>
    <col min="4614" max="4614" width="13.21875" style="4" customWidth="1"/>
    <col min="4615" max="4615" width="6.44140625" style="4" customWidth="1"/>
    <col min="4616" max="4616" width="12" style="4" customWidth="1"/>
    <col min="4617" max="4617" width="3" style="4" customWidth="1"/>
    <col min="4618" max="4618" width="2.6640625" style="4" customWidth="1"/>
    <col min="4619" max="4619" width="5.109375" style="4" customWidth="1"/>
    <col min="4620" max="4620" width="3.109375" style="4" customWidth="1"/>
    <col min="4621" max="4621" width="4.109375" style="4" customWidth="1"/>
    <col min="4622" max="4622" width="11" style="4" customWidth="1"/>
    <col min="4623" max="4623" width="5.33203125" style="4" customWidth="1"/>
    <col min="4624" max="4624" width="9.6640625" style="4" customWidth="1"/>
    <col min="4625" max="4625" width="11.88671875" style="4" bestFit="1" customWidth="1"/>
    <col min="4626" max="4626" width="9" style="4"/>
    <col min="4627" max="4627" width="9.21875" style="4" bestFit="1" customWidth="1"/>
    <col min="4628" max="4864" width="9" style="4"/>
    <col min="4865" max="4865" width="4.6640625" style="4" customWidth="1"/>
    <col min="4866" max="4866" width="5" style="4" customWidth="1"/>
    <col min="4867" max="4867" width="11.33203125" style="4" customWidth="1"/>
    <col min="4868" max="4868" width="3.109375" style="4" customWidth="1"/>
    <col min="4869" max="4869" width="1.88671875" style="4" customWidth="1"/>
    <col min="4870" max="4870" width="13.21875" style="4" customWidth="1"/>
    <col min="4871" max="4871" width="6.44140625" style="4" customWidth="1"/>
    <col min="4872" max="4872" width="12" style="4" customWidth="1"/>
    <col min="4873" max="4873" width="3" style="4" customWidth="1"/>
    <col min="4874" max="4874" width="2.6640625" style="4" customWidth="1"/>
    <col min="4875" max="4875" width="5.109375" style="4" customWidth="1"/>
    <col min="4876" max="4876" width="3.109375" style="4" customWidth="1"/>
    <col min="4877" max="4877" width="4.109375" style="4" customWidth="1"/>
    <col min="4878" max="4878" width="11" style="4" customWidth="1"/>
    <col min="4879" max="4879" width="5.33203125" style="4" customWidth="1"/>
    <col min="4880" max="4880" width="9.6640625" style="4" customWidth="1"/>
    <col min="4881" max="4881" width="11.88671875" style="4" bestFit="1" customWidth="1"/>
    <col min="4882" max="4882" width="9" style="4"/>
    <col min="4883" max="4883" width="9.21875" style="4" bestFit="1" customWidth="1"/>
    <col min="4884" max="5120" width="9" style="4"/>
    <col min="5121" max="5121" width="4.6640625" style="4" customWidth="1"/>
    <col min="5122" max="5122" width="5" style="4" customWidth="1"/>
    <col min="5123" max="5123" width="11.33203125" style="4" customWidth="1"/>
    <col min="5124" max="5124" width="3.109375" style="4" customWidth="1"/>
    <col min="5125" max="5125" width="1.88671875" style="4" customWidth="1"/>
    <col min="5126" max="5126" width="13.21875" style="4" customWidth="1"/>
    <col min="5127" max="5127" width="6.44140625" style="4" customWidth="1"/>
    <col min="5128" max="5128" width="12" style="4" customWidth="1"/>
    <col min="5129" max="5129" width="3" style="4" customWidth="1"/>
    <col min="5130" max="5130" width="2.6640625" style="4" customWidth="1"/>
    <col min="5131" max="5131" width="5.109375" style="4" customWidth="1"/>
    <col min="5132" max="5132" width="3.109375" style="4" customWidth="1"/>
    <col min="5133" max="5133" width="4.109375" style="4" customWidth="1"/>
    <col min="5134" max="5134" width="11" style="4" customWidth="1"/>
    <col min="5135" max="5135" width="5.33203125" style="4" customWidth="1"/>
    <col min="5136" max="5136" width="9.6640625" style="4" customWidth="1"/>
    <col min="5137" max="5137" width="11.88671875" style="4" bestFit="1" customWidth="1"/>
    <col min="5138" max="5138" width="9" style="4"/>
    <col min="5139" max="5139" width="9.21875" style="4" bestFit="1" customWidth="1"/>
    <col min="5140" max="5376" width="9" style="4"/>
    <col min="5377" max="5377" width="4.6640625" style="4" customWidth="1"/>
    <col min="5378" max="5378" width="5" style="4" customWidth="1"/>
    <col min="5379" max="5379" width="11.33203125" style="4" customWidth="1"/>
    <col min="5380" max="5380" width="3.109375" style="4" customWidth="1"/>
    <col min="5381" max="5381" width="1.88671875" style="4" customWidth="1"/>
    <col min="5382" max="5382" width="13.21875" style="4" customWidth="1"/>
    <col min="5383" max="5383" width="6.44140625" style="4" customWidth="1"/>
    <col min="5384" max="5384" width="12" style="4" customWidth="1"/>
    <col min="5385" max="5385" width="3" style="4" customWidth="1"/>
    <col min="5386" max="5386" width="2.6640625" style="4" customWidth="1"/>
    <col min="5387" max="5387" width="5.109375" style="4" customWidth="1"/>
    <col min="5388" max="5388" width="3.109375" style="4" customWidth="1"/>
    <col min="5389" max="5389" width="4.109375" style="4" customWidth="1"/>
    <col min="5390" max="5390" width="11" style="4" customWidth="1"/>
    <col min="5391" max="5391" width="5.33203125" style="4" customWidth="1"/>
    <col min="5392" max="5392" width="9.6640625" style="4" customWidth="1"/>
    <col min="5393" max="5393" width="11.88671875" style="4" bestFit="1" customWidth="1"/>
    <col min="5394" max="5394" width="9" style="4"/>
    <col min="5395" max="5395" width="9.21875" style="4" bestFit="1" customWidth="1"/>
    <col min="5396" max="5632" width="9" style="4"/>
    <col min="5633" max="5633" width="4.6640625" style="4" customWidth="1"/>
    <col min="5634" max="5634" width="5" style="4" customWidth="1"/>
    <col min="5635" max="5635" width="11.33203125" style="4" customWidth="1"/>
    <col min="5636" max="5636" width="3.109375" style="4" customWidth="1"/>
    <col min="5637" max="5637" width="1.88671875" style="4" customWidth="1"/>
    <col min="5638" max="5638" width="13.21875" style="4" customWidth="1"/>
    <col min="5639" max="5639" width="6.44140625" style="4" customWidth="1"/>
    <col min="5640" max="5640" width="12" style="4" customWidth="1"/>
    <col min="5641" max="5641" width="3" style="4" customWidth="1"/>
    <col min="5642" max="5642" width="2.6640625" style="4" customWidth="1"/>
    <col min="5643" max="5643" width="5.109375" style="4" customWidth="1"/>
    <col min="5644" max="5644" width="3.109375" style="4" customWidth="1"/>
    <col min="5645" max="5645" width="4.109375" style="4" customWidth="1"/>
    <col min="5646" max="5646" width="11" style="4" customWidth="1"/>
    <col min="5647" max="5647" width="5.33203125" style="4" customWidth="1"/>
    <col min="5648" max="5648" width="9.6640625" style="4" customWidth="1"/>
    <col min="5649" max="5649" width="11.88671875" style="4" bestFit="1" customWidth="1"/>
    <col min="5650" max="5650" width="9" style="4"/>
    <col min="5651" max="5651" width="9.21875" style="4" bestFit="1" customWidth="1"/>
    <col min="5652" max="5888" width="9" style="4"/>
    <col min="5889" max="5889" width="4.6640625" style="4" customWidth="1"/>
    <col min="5890" max="5890" width="5" style="4" customWidth="1"/>
    <col min="5891" max="5891" width="11.33203125" style="4" customWidth="1"/>
    <col min="5892" max="5892" width="3.109375" style="4" customWidth="1"/>
    <col min="5893" max="5893" width="1.88671875" style="4" customWidth="1"/>
    <col min="5894" max="5894" width="13.21875" style="4" customWidth="1"/>
    <col min="5895" max="5895" width="6.44140625" style="4" customWidth="1"/>
    <col min="5896" max="5896" width="12" style="4" customWidth="1"/>
    <col min="5897" max="5897" width="3" style="4" customWidth="1"/>
    <col min="5898" max="5898" width="2.6640625" style="4" customWidth="1"/>
    <col min="5899" max="5899" width="5.109375" style="4" customWidth="1"/>
    <col min="5900" max="5900" width="3.109375" style="4" customWidth="1"/>
    <col min="5901" max="5901" width="4.109375" style="4" customWidth="1"/>
    <col min="5902" max="5902" width="11" style="4" customWidth="1"/>
    <col min="5903" max="5903" width="5.33203125" style="4" customWidth="1"/>
    <col min="5904" max="5904" width="9.6640625" style="4" customWidth="1"/>
    <col min="5905" max="5905" width="11.88671875" style="4" bestFit="1" customWidth="1"/>
    <col min="5906" max="5906" width="9" style="4"/>
    <col min="5907" max="5907" width="9.21875" style="4" bestFit="1" customWidth="1"/>
    <col min="5908" max="6144" width="9" style="4"/>
    <col min="6145" max="6145" width="4.6640625" style="4" customWidth="1"/>
    <col min="6146" max="6146" width="5" style="4" customWidth="1"/>
    <col min="6147" max="6147" width="11.33203125" style="4" customWidth="1"/>
    <col min="6148" max="6148" width="3.109375" style="4" customWidth="1"/>
    <col min="6149" max="6149" width="1.88671875" style="4" customWidth="1"/>
    <col min="6150" max="6150" width="13.21875" style="4" customWidth="1"/>
    <col min="6151" max="6151" width="6.44140625" style="4" customWidth="1"/>
    <col min="6152" max="6152" width="12" style="4" customWidth="1"/>
    <col min="6153" max="6153" width="3" style="4" customWidth="1"/>
    <col min="6154" max="6154" width="2.6640625" style="4" customWidth="1"/>
    <col min="6155" max="6155" width="5.109375" style="4" customWidth="1"/>
    <col min="6156" max="6156" width="3.109375" style="4" customWidth="1"/>
    <col min="6157" max="6157" width="4.109375" style="4" customWidth="1"/>
    <col min="6158" max="6158" width="11" style="4" customWidth="1"/>
    <col min="6159" max="6159" width="5.33203125" style="4" customWidth="1"/>
    <col min="6160" max="6160" width="9.6640625" style="4" customWidth="1"/>
    <col min="6161" max="6161" width="11.88671875" style="4" bestFit="1" customWidth="1"/>
    <col min="6162" max="6162" width="9" style="4"/>
    <col min="6163" max="6163" width="9.21875" style="4" bestFit="1" customWidth="1"/>
    <col min="6164" max="6400" width="9" style="4"/>
    <col min="6401" max="6401" width="4.6640625" style="4" customWidth="1"/>
    <col min="6402" max="6402" width="5" style="4" customWidth="1"/>
    <col min="6403" max="6403" width="11.33203125" style="4" customWidth="1"/>
    <col min="6404" max="6404" width="3.109375" style="4" customWidth="1"/>
    <col min="6405" max="6405" width="1.88671875" style="4" customWidth="1"/>
    <col min="6406" max="6406" width="13.21875" style="4" customWidth="1"/>
    <col min="6407" max="6407" width="6.44140625" style="4" customWidth="1"/>
    <col min="6408" max="6408" width="12" style="4" customWidth="1"/>
    <col min="6409" max="6409" width="3" style="4" customWidth="1"/>
    <col min="6410" max="6410" width="2.6640625" style="4" customWidth="1"/>
    <col min="6411" max="6411" width="5.109375" style="4" customWidth="1"/>
    <col min="6412" max="6412" width="3.109375" style="4" customWidth="1"/>
    <col min="6413" max="6413" width="4.109375" style="4" customWidth="1"/>
    <col min="6414" max="6414" width="11" style="4" customWidth="1"/>
    <col min="6415" max="6415" width="5.33203125" style="4" customWidth="1"/>
    <col min="6416" max="6416" width="9.6640625" style="4" customWidth="1"/>
    <col min="6417" max="6417" width="11.88671875" style="4" bestFit="1" customWidth="1"/>
    <col min="6418" max="6418" width="9" style="4"/>
    <col min="6419" max="6419" width="9.21875" style="4" bestFit="1" customWidth="1"/>
    <col min="6420" max="6656" width="9" style="4"/>
    <col min="6657" max="6657" width="4.6640625" style="4" customWidth="1"/>
    <col min="6658" max="6658" width="5" style="4" customWidth="1"/>
    <col min="6659" max="6659" width="11.33203125" style="4" customWidth="1"/>
    <col min="6660" max="6660" width="3.109375" style="4" customWidth="1"/>
    <col min="6661" max="6661" width="1.88671875" style="4" customWidth="1"/>
    <col min="6662" max="6662" width="13.21875" style="4" customWidth="1"/>
    <col min="6663" max="6663" width="6.44140625" style="4" customWidth="1"/>
    <col min="6664" max="6664" width="12" style="4" customWidth="1"/>
    <col min="6665" max="6665" width="3" style="4" customWidth="1"/>
    <col min="6666" max="6666" width="2.6640625" style="4" customWidth="1"/>
    <col min="6667" max="6667" width="5.109375" style="4" customWidth="1"/>
    <col min="6668" max="6668" width="3.109375" style="4" customWidth="1"/>
    <col min="6669" max="6669" width="4.109375" style="4" customWidth="1"/>
    <col min="6670" max="6670" width="11" style="4" customWidth="1"/>
    <col min="6671" max="6671" width="5.33203125" style="4" customWidth="1"/>
    <col min="6672" max="6672" width="9.6640625" style="4" customWidth="1"/>
    <col min="6673" max="6673" width="11.88671875" style="4" bestFit="1" customWidth="1"/>
    <col min="6674" max="6674" width="9" style="4"/>
    <col min="6675" max="6675" width="9.21875" style="4" bestFit="1" customWidth="1"/>
    <col min="6676" max="6912" width="9" style="4"/>
    <col min="6913" max="6913" width="4.6640625" style="4" customWidth="1"/>
    <col min="6914" max="6914" width="5" style="4" customWidth="1"/>
    <col min="6915" max="6915" width="11.33203125" style="4" customWidth="1"/>
    <col min="6916" max="6916" width="3.109375" style="4" customWidth="1"/>
    <col min="6917" max="6917" width="1.88671875" style="4" customWidth="1"/>
    <col min="6918" max="6918" width="13.21875" style="4" customWidth="1"/>
    <col min="6919" max="6919" width="6.44140625" style="4" customWidth="1"/>
    <col min="6920" max="6920" width="12" style="4" customWidth="1"/>
    <col min="6921" max="6921" width="3" style="4" customWidth="1"/>
    <col min="6922" max="6922" width="2.6640625" style="4" customWidth="1"/>
    <col min="6923" max="6923" width="5.109375" style="4" customWidth="1"/>
    <col min="6924" max="6924" width="3.109375" style="4" customWidth="1"/>
    <col min="6925" max="6925" width="4.109375" style="4" customWidth="1"/>
    <col min="6926" max="6926" width="11" style="4" customWidth="1"/>
    <col min="6927" max="6927" width="5.33203125" style="4" customWidth="1"/>
    <col min="6928" max="6928" width="9.6640625" style="4" customWidth="1"/>
    <col min="6929" max="6929" width="11.88671875" style="4" bestFit="1" customWidth="1"/>
    <col min="6930" max="6930" width="9" style="4"/>
    <col min="6931" max="6931" width="9.21875" style="4" bestFit="1" customWidth="1"/>
    <col min="6932" max="7168" width="9" style="4"/>
    <col min="7169" max="7169" width="4.6640625" style="4" customWidth="1"/>
    <col min="7170" max="7170" width="5" style="4" customWidth="1"/>
    <col min="7171" max="7171" width="11.33203125" style="4" customWidth="1"/>
    <col min="7172" max="7172" width="3.109375" style="4" customWidth="1"/>
    <col min="7173" max="7173" width="1.88671875" style="4" customWidth="1"/>
    <col min="7174" max="7174" width="13.21875" style="4" customWidth="1"/>
    <col min="7175" max="7175" width="6.44140625" style="4" customWidth="1"/>
    <col min="7176" max="7176" width="12" style="4" customWidth="1"/>
    <col min="7177" max="7177" width="3" style="4" customWidth="1"/>
    <col min="7178" max="7178" width="2.6640625" style="4" customWidth="1"/>
    <col min="7179" max="7179" width="5.109375" style="4" customWidth="1"/>
    <col min="7180" max="7180" width="3.109375" style="4" customWidth="1"/>
    <col min="7181" max="7181" width="4.109375" style="4" customWidth="1"/>
    <col min="7182" max="7182" width="11" style="4" customWidth="1"/>
    <col min="7183" max="7183" width="5.33203125" style="4" customWidth="1"/>
    <col min="7184" max="7184" width="9.6640625" style="4" customWidth="1"/>
    <col min="7185" max="7185" width="11.88671875" style="4" bestFit="1" customWidth="1"/>
    <col min="7186" max="7186" width="9" style="4"/>
    <col min="7187" max="7187" width="9.21875" style="4" bestFit="1" customWidth="1"/>
    <col min="7188" max="7424" width="9" style="4"/>
    <col min="7425" max="7425" width="4.6640625" style="4" customWidth="1"/>
    <col min="7426" max="7426" width="5" style="4" customWidth="1"/>
    <col min="7427" max="7427" width="11.33203125" style="4" customWidth="1"/>
    <col min="7428" max="7428" width="3.109375" style="4" customWidth="1"/>
    <col min="7429" max="7429" width="1.88671875" style="4" customWidth="1"/>
    <col min="7430" max="7430" width="13.21875" style="4" customWidth="1"/>
    <col min="7431" max="7431" width="6.44140625" style="4" customWidth="1"/>
    <col min="7432" max="7432" width="12" style="4" customWidth="1"/>
    <col min="7433" max="7433" width="3" style="4" customWidth="1"/>
    <col min="7434" max="7434" width="2.6640625" style="4" customWidth="1"/>
    <col min="7435" max="7435" width="5.109375" style="4" customWidth="1"/>
    <col min="7436" max="7436" width="3.109375" style="4" customWidth="1"/>
    <col min="7437" max="7437" width="4.109375" style="4" customWidth="1"/>
    <col min="7438" max="7438" width="11" style="4" customWidth="1"/>
    <col min="7439" max="7439" width="5.33203125" style="4" customWidth="1"/>
    <col min="7440" max="7440" width="9.6640625" style="4" customWidth="1"/>
    <col min="7441" max="7441" width="11.88671875" style="4" bestFit="1" customWidth="1"/>
    <col min="7442" max="7442" width="9" style="4"/>
    <col min="7443" max="7443" width="9.21875" style="4" bestFit="1" customWidth="1"/>
    <col min="7444" max="7680" width="9" style="4"/>
    <col min="7681" max="7681" width="4.6640625" style="4" customWidth="1"/>
    <col min="7682" max="7682" width="5" style="4" customWidth="1"/>
    <col min="7683" max="7683" width="11.33203125" style="4" customWidth="1"/>
    <col min="7684" max="7684" width="3.109375" style="4" customWidth="1"/>
    <col min="7685" max="7685" width="1.88671875" style="4" customWidth="1"/>
    <col min="7686" max="7686" width="13.21875" style="4" customWidth="1"/>
    <col min="7687" max="7687" width="6.44140625" style="4" customWidth="1"/>
    <col min="7688" max="7688" width="12" style="4" customWidth="1"/>
    <col min="7689" max="7689" width="3" style="4" customWidth="1"/>
    <col min="7690" max="7690" width="2.6640625" style="4" customWidth="1"/>
    <col min="7691" max="7691" width="5.109375" style="4" customWidth="1"/>
    <col min="7692" max="7692" width="3.109375" style="4" customWidth="1"/>
    <col min="7693" max="7693" width="4.109375" style="4" customWidth="1"/>
    <col min="7694" max="7694" width="11" style="4" customWidth="1"/>
    <col min="7695" max="7695" width="5.33203125" style="4" customWidth="1"/>
    <col min="7696" max="7696" width="9.6640625" style="4" customWidth="1"/>
    <col min="7697" max="7697" width="11.88671875" style="4" bestFit="1" customWidth="1"/>
    <col min="7698" max="7698" width="9" style="4"/>
    <col min="7699" max="7699" width="9.21875" style="4" bestFit="1" customWidth="1"/>
    <col min="7700" max="7936" width="9" style="4"/>
    <col min="7937" max="7937" width="4.6640625" style="4" customWidth="1"/>
    <col min="7938" max="7938" width="5" style="4" customWidth="1"/>
    <col min="7939" max="7939" width="11.33203125" style="4" customWidth="1"/>
    <col min="7940" max="7940" width="3.109375" style="4" customWidth="1"/>
    <col min="7941" max="7941" width="1.88671875" style="4" customWidth="1"/>
    <col min="7942" max="7942" width="13.21875" style="4" customWidth="1"/>
    <col min="7943" max="7943" width="6.44140625" style="4" customWidth="1"/>
    <col min="7944" max="7944" width="12" style="4" customWidth="1"/>
    <col min="7945" max="7945" width="3" style="4" customWidth="1"/>
    <col min="7946" max="7946" width="2.6640625" style="4" customWidth="1"/>
    <col min="7947" max="7947" width="5.109375" style="4" customWidth="1"/>
    <col min="7948" max="7948" width="3.109375" style="4" customWidth="1"/>
    <col min="7949" max="7949" width="4.109375" style="4" customWidth="1"/>
    <col min="7950" max="7950" width="11" style="4" customWidth="1"/>
    <col min="7951" max="7951" width="5.33203125" style="4" customWidth="1"/>
    <col min="7952" max="7952" width="9.6640625" style="4" customWidth="1"/>
    <col min="7953" max="7953" width="11.88671875" style="4" bestFit="1" customWidth="1"/>
    <col min="7954" max="7954" width="9" style="4"/>
    <col min="7955" max="7955" width="9.21875" style="4" bestFit="1" customWidth="1"/>
    <col min="7956" max="8192" width="9" style="4"/>
    <col min="8193" max="8193" width="4.6640625" style="4" customWidth="1"/>
    <col min="8194" max="8194" width="5" style="4" customWidth="1"/>
    <col min="8195" max="8195" width="11.33203125" style="4" customWidth="1"/>
    <col min="8196" max="8196" width="3.109375" style="4" customWidth="1"/>
    <col min="8197" max="8197" width="1.88671875" style="4" customWidth="1"/>
    <col min="8198" max="8198" width="13.21875" style="4" customWidth="1"/>
    <col min="8199" max="8199" width="6.44140625" style="4" customWidth="1"/>
    <col min="8200" max="8200" width="12" style="4" customWidth="1"/>
    <col min="8201" max="8201" width="3" style="4" customWidth="1"/>
    <col min="8202" max="8202" width="2.6640625" style="4" customWidth="1"/>
    <col min="8203" max="8203" width="5.109375" style="4" customWidth="1"/>
    <col min="8204" max="8204" width="3.109375" style="4" customWidth="1"/>
    <col min="8205" max="8205" width="4.109375" style="4" customWidth="1"/>
    <col min="8206" max="8206" width="11" style="4" customWidth="1"/>
    <col min="8207" max="8207" width="5.33203125" style="4" customWidth="1"/>
    <col min="8208" max="8208" width="9.6640625" style="4" customWidth="1"/>
    <col min="8209" max="8209" width="11.88671875" style="4" bestFit="1" customWidth="1"/>
    <col min="8210" max="8210" width="9" style="4"/>
    <col min="8211" max="8211" width="9.21875" style="4" bestFit="1" customWidth="1"/>
    <col min="8212" max="8448" width="9" style="4"/>
    <col min="8449" max="8449" width="4.6640625" style="4" customWidth="1"/>
    <col min="8450" max="8450" width="5" style="4" customWidth="1"/>
    <col min="8451" max="8451" width="11.33203125" style="4" customWidth="1"/>
    <col min="8452" max="8452" width="3.109375" style="4" customWidth="1"/>
    <col min="8453" max="8453" width="1.88671875" style="4" customWidth="1"/>
    <col min="8454" max="8454" width="13.21875" style="4" customWidth="1"/>
    <col min="8455" max="8455" width="6.44140625" style="4" customWidth="1"/>
    <col min="8456" max="8456" width="12" style="4" customWidth="1"/>
    <col min="8457" max="8457" width="3" style="4" customWidth="1"/>
    <col min="8458" max="8458" width="2.6640625" style="4" customWidth="1"/>
    <col min="8459" max="8459" width="5.109375" style="4" customWidth="1"/>
    <col min="8460" max="8460" width="3.109375" style="4" customWidth="1"/>
    <col min="8461" max="8461" width="4.109375" style="4" customWidth="1"/>
    <col min="8462" max="8462" width="11" style="4" customWidth="1"/>
    <col min="8463" max="8463" width="5.33203125" style="4" customWidth="1"/>
    <col min="8464" max="8464" width="9.6640625" style="4" customWidth="1"/>
    <col min="8465" max="8465" width="11.88671875" style="4" bestFit="1" customWidth="1"/>
    <col min="8466" max="8466" width="9" style="4"/>
    <col min="8467" max="8467" width="9.21875" style="4" bestFit="1" customWidth="1"/>
    <col min="8468" max="8704" width="9" style="4"/>
    <col min="8705" max="8705" width="4.6640625" style="4" customWidth="1"/>
    <col min="8706" max="8706" width="5" style="4" customWidth="1"/>
    <col min="8707" max="8707" width="11.33203125" style="4" customWidth="1"/>
    <col min="8708" max="8708" width="3.109375" style="4" customWidth="1"/>
    <col min="8709" max="8709" width="1.88671875" style="4" customWidth="1"/>
    <col min="8710" max="8710" width="13.21875" style="4" customWidth="1"/>
    <col min="8711" max="8711" width="6.44140625" style="4" customWidth="1"/>
    <col min="8712" max="8712" width="12" style="4" customWidth="1"/>
    <col min="8713" max="8713" width="3" style="4" customWidth="1"/>
    <col min="8714" max="8714" width="2.6640625" style="4" customWidth="1"/>
    <col min="8715" max="8715" width="5.109375" style="4" customWidth="1"/>
    <col min="8716" max="8716" width="3.109375" style="4" customWidth="1"/>
    <col min="8717" max="8717" width="4.109375" style="4" customWidth="1"/>
    <col min="8718" max="8718" width="11" style="4" customWidth="1"/>
    <col min="8719" max="8719" width="5.33203125" style="4" customWidth="1"/>
    <col min="8720" max="8720" width="9.6640625" style="4" customWidth="1"/>
    <col min="8721" max="8721" width="11.88671875" style="4" bestFit="1" customWidth="1"/>
    <col min="8722" max="8722" width="9" style="4"/>
    <col min="8723" max="8723" width="9.21875" style="4" bestFit="1" customWidth="1"/>
    <col min="8724" max="8960" width="9" style="4"/>
    <col min="8961" max="8961" width="4.6640625" style="4" customWidth="1"/>
    <col min="8962" max="8962" width="5" style="4" customWidth="1"/>
    <col min="8963" max="8963" width="11.33203125" style="4" customWidth="1"/>
    <col min="8964" max="8964" width="3.109375" style="4" customWidth="1"/>
    <col min="8965" max="8965" width="1.88671875" style="4" customWidth="1"/>
    <col min="8966" max="8966" width="13.21875" style="4" customWidth="1"/>
    <col min="8967" max="8967" width="6.44140625" style="4" customWidth="1"/>
    <col min="8968" max="8968" width="12" style="4" customWidth="1"/>
    <col min="8969" max="8969" width="3" style="4" customWidth="1"/>
    <col min="8970" max="8970" width="2.6640625" style="4" customWidth="1"/>
    <col min="8971" max="8971" width="5.109375" style="4" customWidth="1"/>
    <col min="8972" max="8972" width="3.109375" style="4" customWidth="1"/>
    <col min="8973" max="8973" width="4.109375" style="4" customWidth="1"/>
    <col min="8974" max="8974" width="11" style="4" customWidth="1"/>
    <col min="8975" max="8975" width="5.33203125" style="4" customWidth="1"/>
    <col min="8976" max="8976" width="9.6640625" style="4" customWidth="1"/>
    <col min="8977" max="8977" width="11.88671875" style="4" bestFit="1" customWidth="1"/>
    <col min="8978" max="8978" width="9" style="4"/>
    <col min="8979" max="8979" width="9.21875" style="4" bestFit="1" customWidth="1"/>
    <col min="8980" max="9216" width="9" style="4"/>
    <col min="9217" max="9217" width="4.6640625" style="4" customWidth="1"/>
    <col min="9218" max="9218" width="5" style="4" customWidth="1"/>
    <col min="9219" max="9219" width="11.33203125" style="4" customWidth="1"/>
    <col min="9220" max="9220" width="3.109375" style="4" customWidth="1"/>
    <col min="9221" max="9221" width="1.88671875" style="4" customWidth="1"/>
    <col min="9222" max="9222" width="13.21875" style="4" customWidth="1"/>
    <col min="9223" max="9223" width="6.44140625" style="4" customWidth="1"/>
    <col min="9224" max="9224" width="12" style="4" customWidth="1"/>
    <col min="9225" max="9225" width="3" style="4" customWidth="1"/>
    <col min="9226" max="9226" width="2.6640625" style="4" customWidth="1"/>
    <col min="9227" max="9227" width="5.109375" style="4" customWidth="1"/>
    <col min="9228" max="9228" width="3.109375" style="4" customWidth="1"/>
    <col min="9229" max="9229" width="4.109375" style="4" customWidth="1"/>
    <col min="9230" max="9230" width="11" style="4" customWidth="1"/>
    <col min="9231" max="9231" width="5.33203125" style="4" customWidth="1"/>
    <col min="9232" max="9232" width="9.6640625" style="4" customWidth="1"/>
    <col min="9233" max="9233" width="11.88671875" style="4" bestFit="1" customWidth="1"/>
    <col min="9234" max="9234" width="9" style="4"/>
    <col min="9235" max="9235" width="9.21875" style="4" bestFit="1" customWidth="1"/>
    <col min="9236" max="9472" width="9" style="4"/>
    <col min="9473" max="9473" width="4.6640625" style="4" customWidth="1"/>
    <col min="9474" max="9474" width="5" style="4" customWidth="1"/>
    <col min="9475" max="9475" width="11.33203125" style="4" customWidth="1"/>
    <col min="9476" max="9476" width="3.109375" style="4" customWidth="1"/>
    <col min="9477" max="9477" width="1.88671875" style="4" customWidth="1"/>
    <col min="9478" max="9478" width="13.21875" style="4" customWidth="1"/>
    <col min="9479" max="9479" width="6.44140625" style="4" customWidth="1"/>
    <col min="9480" max="9480" width="12" style="4" customWidth="1"/>
    <col min="9481" max="9481" width="3" style="4" customWidth="1"/>
    <col min="9482" max="9482" width="2.6640625" style="4" customWidth="1"/>
    <col min="9483" max="9483" width="5.109375" style="4" customWidth="1"/>
    <col min="9484" max="9484" width="3.109375" style="4" customWidth="1"/>
    <col min="9485" max="9485" width="4.109375" style="4" customWidth="1"/>
    <col min="9486" max="9486" width="11" style="4" customWidth="1"/>
    <col min="9487" max="9487" width="5.33203125" style="4" customWidth="1"/>
    <col min="9488" max="9488" width="9.6640625" style="4" customWidth="1"/>
    <col min="9489" max="9489" width="11.88671875" style="4" bestFit="1" customWidth="1"/>
    <col min="9490" max="9490" width="9" style="4"/>
    <col min="9491" max="9491" width="9.21875" style="4" bestFit="1" customWidth="1"/>
    <col min="9492" max="9728" width="9" style="4"/>
    <col min="9729" max="9729" width="4.6640625" style="4" customWidth="1"/>
    <col min="9730" max="9730" width="5" style="4" customWidth="1"/>
    <col min="9731" max="9731" width="11.33203125" style="4" customWidth="1"/>
    <col min="9732" max="9732" width="3.109375" style="4" customWidth="1"/>
    <col min="9733" max="9733" width="1.88671875" style="4" customWidth="1"/>
    <col min="9734" max="9734" width="13.21875" style="4" customWidth="1"/>
    <col min="9735" max="9735" width="6.44140625" style="4" customWidth="1"/>
    <col min="9736" max="9736" width="12" style="4" customWidth="1"/>
    <col min="9737" max="9737" width="3" style="4" customWidth="1"/>
    <col min="9738" max="9738" width="2.6640625" style="4" customWidth="1"/>
    <col min="9739" max="9739" width="5.109375" style="4" customWidth="1"/>
    <col min="9740" max="9740" width="3.109375" style="4" customWidth="1"/>
    <col min="9741" max="9741" width="4.109375" style="4" customWidth="1"/>
    <col min="9742" max="9742" width="11" style="4" customWidth="1"/>
    <col min="9743" max="9743" width="5.33203125" style="4" customWidth="1"/>
    <col min="9744" max="9744" width="9.6640625" style="4" customWidth="1"/>
    <col min="9745" max="9745" width="11.88671875" style="4" bestFit="1" customWidth="1"/>
    <col min="9746" max="9746" width="9" style="4"/>
    <col min="9747" max="9747" width="9.21875" style="4" bestFit="1" customWidth="1"/>
    <col min="9748" max="9984" width="9" style="4"/>
    <col min="9985" max="9985" width="4.6640625" style="4" customWidth="1"/>
    <col min="9986" max="9986" width="5" style="4" customWidth="1"/>
    <col min="9987" max="9987" width="11.33203125" style="4" customWidth="1"/>
    <col min="9988" max="9988" width="3.109375" style="4" customWidth="1"/>
    <col min="9989" max="9989" width="1.88671875" style="4" customWidth="1"/>
    <col min="9990" max="9990" width="13.21875" style="4" customWidth="1"/>
    <col min="9991" max="9991" width="6.44140625" style="4" customWidth="1"/>
    <col min="9992" max="9992" width="12" style="4" customWidth="1"/>
    <col min="9993" max="9993" width="3" style="4" customWidth="1"/>
    <col min="9994" max="9994" width="2.6640625" style="4" customWidth="1"/>
    <col min="9995" max="9995" width="5.109375" style="4" customWidth="1"/>
    <col min="9996" max="9996" width="3.109375" style="4" customWidth="1"/>
    <col min="9997" max="9997" width="4.109375" style="4" customWidth="1"/>
    <col min="9998" max="9998" width="11" style="4" customWidth="1"/>
    <col min="9999" max="9999" width="5.33203125" style="4" customWidth="1"/>
    <col min="10000" max="10000" width="9.6640625" style="4" customWidth="1"/>
    <col min="10001" max="10001" width="11.88671875" style="4" bestFit="1" customWidth="1"/>
    <col min="10002" max="10002" width="9" style="4"/>
    <col min="10003" max="10003" width="9.21875" style="4" bestFit="1" customWidth="1"/>
    <col min="10004" max="10240" width="9" style="4"/>
    <col min="10241" max="10241" width="4.6640625" style="4" customWidth="1"/>
    <col min="10242" max="10242" width="5" style="4" customWidth="1"/>
    <col min="10243" max="10243" width="11.33203125" style="4" customWidth="1"/>
    <col min="10244" max="10244" width="3.109375" style="4" customWidth="1"/>
    <col min="10245" max="10245" width="1.88671875" style="4" customWidth="1"/>
    <col min="10246" max="10246" width="13.21875" style="4" customWidth="1"/>
    <col min="10247" max="10247" width="6.44140625" style="4" customWidth="1"/>
    <col min="10248" max="10248" width="12" style="4" customWidth="1"/>
    <col min="10249" max="10249" width="3" style="4" customWidth="1"/>
    <col min="10250" max="10250" width="2.6640625" style="4" customWidth="1"/>
    <col min="10251" max="10251" width="5.109375" style="4" customWidth="1"/>
    <col min="10252" max="10252" width="3.109375" style="4" customWidth="1"/>
    <col min="10253" max="10253" width="4.109375" style="4" customWidth="1"/>
    <col min="10254" max="10254" width="11" style="4" customWidth="1"/>
    <col min="10255" max="10255" width="5.33203125" style="4" customWidth="1"/>
    <col min="10256" max="10256" width="9.6640625" style="4" customWidth="1"/>
    <col min="10257" max="10257" width="11.88671875" style="4" bestFit="1" customWidth="1"/>
    <col min="10258" max="10258" width="9" style="4"/>
    <col min="10259" max="10259" width="9.21875" style="4" bestFit="1" customWidth="1"/>
    <col min="10260" max="10496" width="9" style="4"/>
    <col min="10497" max="10497" width="4.6640625" style="4" customWidth="1"/>
    <col min="10498" max="10498" width="5" style="4" customWidth="1"/>
    <col min="10499" max="10499" width="11.33203125" style="4" customWidth="1"/>
    <col min="10500" max="10500" width="3.109375" style="4" customWidth="1"/>
    <col min="10501" max="10501" width="1.88671875" style="4" customWidth="1"/>
    <col min="10502" max="10502" width="13.21875" style="4" customWidth="1"/>
    <col min="10503" max="10503" width="6.44140625" style="4" customWidth="1"/>
    <col min="10504" max="10504" width="12" style="4" customWidth="1"/>
    <col min="10505" max="10505" width="3" style="4" customWidth="1"/>
    <col min="10506" max="10506" width="2.6640625" style="4" customWidth="1"/>
    <col min="10507" max="10507" width="5.109375" style="4" customWidth="1"/>
    <col min="10508" max="10508" width="3.109375" style="4" customWidth="1"/>
    <col min="10509" max="10509" width="4.109375" style="4" customWidth="1"/>
    <col min="10510" max="10510" width="11" style="4" customWidth="1"/>
    <col min="10511" max="10511" width="5.33203125" style="4" customWidth="1"/>
    <col min="10512" max="10512" width="9.6640625" style="4" customWidth="1"/>
    <col min="10513" max="10513" width="11.88671875" style="4" bestFit="1" customWidth="1"/>
    <col min="10514" max="10514" width="9" style="4"/>
    <col min="10515" max="10515" width="9.21875" style="4" bestFit="1" customWidth="1"/>
    <col min="10516" max="10752" width="9" style="4"/>
    <col min="10753" max="10753" width="4.6640625" style="4" customWidth="1"/>
    <col min="10754" max="10754" width="5" style="4" customWidth="1"/>
    <col min="10755" max="10755" width="11.33203125" style="4" customWidth="1"/>
    <col min="10756" max="10756" width="3.109375" style="4" customWidth="1"/>
    <col min="10757" max="10757" width="1.88671875" style="4" customWidth="1"/>
    <col min="10758" max="10758" width="13.21875" style="4" customWidth="1"/>
    <col min="10759" max="10759" width="6.44140625" style="4" customWidth="1"/>
    <col min="10760" max="10760" width="12" style="4" customWidth="1"/>
    <col min="10761" max="10761" width="3" style="4" customWidth="1"/>
    <col min="10762" max="10762" width="2.6640625" style="4" customWidth="1"/>
    <col min="10763" max="10763" width="5.109375" style="4" customWidth="1"/>
    <col min="10764" max="10764" width="3.109375" style="4" customWidth="1"/>
    <col min="10765" max="10765" width="4.109375" style="4" customWidth="1"/>
    <col min="10766" max="10766" width="11" style="4" customWidth="1"/>
    <col min="10767" max="10767" width="5.33203125" style="4" customWidth="1"/>
    <col min="10768" max="10768" width="9.6640625" style="4" customWidth="1"/>
    <col min="10769" max="10769" width="11.88671875" style="4" bestFit="1" customWidth="1"/>
    <col min="10770" max="10770" width="9" style="4"/>
    <col min="10771" max="10771" width="9.21875" style="4" bestFit="1" customWidth="1"/>
    <col min="10772" max="11008" width="9" style="4"/>
    <col min="11009" max="11009" width="4.6640625" style="4" customWidth="1"/>
    <col min="11010" max="11010" width="5" style="4" customWidth="1"/>
    <col min="11011" max="11011" width="11.33203125" style="4" customWidth="1"/>
    <col min="11012" max="11012" width="3.109375" style="4" customWidth="1"/>
    <col min="11013" max="11013" width="1.88671875" style="4" customWidth="1"/>
    <col min="11014" max="11014" width="13.21875" style="4" customWidth="1"/>
    <col min="11015" max="11015" width="6.44140625" style="4" customWidth="1"/>
    <col min="11016" max="11016" width="12" style="4" customWidth="1"/>
    <col min="11017" max="11017" width="3" style="4" customWidth="1"/>
    <col min="11018" max="11018" width="2.6640625" style="4" customWidth="1"/>
    <col min="11019" max="11019" width="5.109375" style="4" customWidth="1"/>
    <col min="11020" max="11020" width="3.109375" style="4" customWidth="1"/>
    <col min="11021" max="11021" width="4.109375" style="4" customWidth="1"/>
    <col min="11022" max="11022" width="11" style="4" customWidth="1"/>
    <col min="11023" max="11023" width="5.33203125" style="4" customWidth="1"/>
    <col min="11024" max="11024" width="9.6640625" style="4" customWidth="1"/>
    <col min="11025" max="11025" width="11.88671875" style="4" bestFit="1" customWidth="1"/>
    <col min="11026" max="11026" width="9" style="4"/>
    <col min="11027" max="11027" width="9.21875" style="4" bestFit="1" customWidth="1"/>
    <col min="11028" max="11264" width="9" style="4"/>
    <col min="11265" max="11265" width="4.6640625" style="4" customWidth="1"/>
    <col min="11266" max="11266" width="5" style="4" customWidth="1"/>
    <col min="11267" max="11267" width="11.33203125" style="4" customWidth="1"/>
    <col min="11268" max="11268" width="3.109375" style="4" customWidth="1"/>
    <col min="11269" max="11269" width="1.88671875" style="4" customWidth="1"/>
    <col min="11270" max="11270" width="13.21875" style="4" customWidth="1"/>
    <col min="11271" max="11271" width="6.44140625" style="4" customWidth="1"/>
    <col min="11272" max="11272" width="12" style="4" customWidth="1"/>
    <col min="11273" max="11273" width="3" style="4" customWidth="1"/>
    <col min="11274" max="11274" width="2.6640625" style="4" customWidth="1"/>
    <col min="11275" max="11275" width="5.109375" style="4" customWidth="1"/>
    <col min="11276" max="11276" width="3.109375" style="4" customWidth="1"/>
    <col min="11277" max="11277" width="4.109375" style="4" customWidth="1"/>
    <col min="11278" max="11278" width="11" style="4" customWidth="1"/>
    <col min="11279" max="11279" width="5.33203125" style="4" customWidth="1"/>
    <col min="11280" max="11280" width="9.6640625" style="4" customWidth="1"/>
    <col min="11281" max="11281" width="11.88671875" style="4" bestFit="1" customWidth="1"/>
    <col min="11282" max="11282" width="9" style="4"/>
    <col min="11283" max="11283" width="9.21875" style="4" bestFit="1" customWidth="1"/>
    <col min="11284" max="11520" width="9" style="4"/>
    <col min="11521" max="11521" width="4.6640625" style="4" customWidth="1"/>
    <col min="11522" max="11522" width="5" style="4" customWidth="1"/>
    <col min="11523" max="11523" width="11.33203125" style="4" customWidth="1"/>
    <col min="11524" max="11524" width="3.109375" style="4" customWidth="1"/>
    <col min="11525" max="11525" width="1.88671875" style="4" customWidth="1"/>
    <col min="11526" max="11526" width="13.21875" style="4" customWidth="1"/>
    <col min="11527" max="11527" width="6.44140625" style="4" customWidth="1"/>
    <col min="11528" max="11528" width="12" style="4" customWidth="1"/>
    <col min="11529" max="11529" width="3" style="4" customWidth="1"/>
    <col min="11530" max="11530" width="2.6640625" style="4" customWidth="1"/>
    <col min="11531" max="11531" width="5.109375" style="4" customWidth="1"/>
    <col min="11532" max="11532" width="3.109375" style="4" customWidth="1"/>
    <col min="11533" max="11533" width="4.109375" style="4" customWidth="1"/>
    <col min="11534" max="11534" width="11" style="4" customWidth="1"/>
    <col min="11535" max="11535" width="5.33203125" style="4" customWidth="1"/>
    <col min="11536" max="11536" width="9.6640625" style="4" customWidth="1"/>
    <col min="11537" max="11537" width="11.88671875" style="4" bestFit="1" customWidth="1"/>
    <col min="11538" max="11538" width="9" style="4"/>
    <col min="11539" max="11539" width="9.21875" style="4" bestFit="1" customWidth="1"/>
    <col min="11540" max="11776" width="9" style="4"/>
    <col min="11777" max="11777" width="4.6640625" style="4" customWidth="1"/>
    <col min="11778" max="11778" width="5" style="4" customWidth="1"/>
    <col min="11779" max="11779" width="11.33203125" style="4" customWidth="1"/>
    <col min="11780" max="11780" width="3.109375" style="4" customWidth="1"/>
    <col min="11781" max="11781" width="1.88671875" style="4" customWidth="1"/>
    <col min="11782" max="11782" width="13.21875" style="4" customWidth="1"/>
    <col min="11783" max="11783" width="6.44140625" style="4" customWidth="1"/>
    <col min="11784" max="11784" width="12" style="4" customWidth="1"/>
    <col min="11785" max="11785" width="3" style="4" customWidth="1"/>
    <col min="11786" max="11786" width="2.6640625" style="4" customWidth="1"/>
    <col min="11787" max="11787" width="5.109375" style="4" customWidth="1"/>
    <col min="11788" max="11788" width="3.109375" style="4" customWidth="1"/>
    <col min="11789" max="11789" width="4.109375" style="4" customWidth="1"/>
    <col min="11790" max="11790" width="11" style="4" customWidth="1"/>
    <col min="11791" max="11791" width="5.33203125" style="4" customWidth="1"/>
    <col min="11792" max="11792" width="9.6640625" style="4" customWidth="1"/>
    <col min="11793" max="11793" width="11.88671875" style="4" bestFit="1" customWidth="1"/>
    <col min="11794" max="11794" width="9" style="4"/>
    <col min="11795" max="11795" width="9.21875" style="4" bestFit="1" customWidth="1"/>
    <col min="11796" max="12032" width="9" style="4"/>
    <col min="12033" max="12033" width="4.6640625" style="4" customWidth="1"/>
    <col min="12034" max="12034" width="5" style="4" customWidth="1"/>
    <col min="12035" max="12035" width="11.33203125" style="4" customWidth="1"/>
    <col min="12036" max="12036" width="3.109375" style="4" customWidth="1"/>
    <col min="12037" max="12037" width="1.88671875" style="4" customWidth="1"/>
    <col min="12038" max="12038" width="13.21875" style="4" customWidth="1"/>
    <col min="12039" max="12039" width="6.44140625" style="4" customWidth="1"/>
    <col min="12040" max="12040" width="12" style="4" customWidth="1"/>
    <col min="12041" max="12041" width="3" style="4" customWidth="1"/>
    <col min="12042" max="12042" width="2.6640625" style="4" customWidth="1"/>
    <col min="12043" max="12043" width="5.109375" style="4" customWidth="1"/>
    <col min="12044" max="12044" width="3.109375" style="4" customWidth="1"/>
    <col min="12045" max="12045" width="4.109375" style="4" customWidth="1"/>
    <col min="12046" max="12046" width="11" style="4" customWidth="1"/>
    <col min="12047" max="12047" width="5.33203125" style="4" customWidth="1"/>
    <col min="12048" max="12048" width="9.6640625" style="4" customWidth="1"/>
    <col min="12049" max="12049" width="11.88671875" style="4" bestFit="1" customWidth="1"/>
    <col min="12050" max="12050" width="9" style="4"/>
    <col min="12051" max="12051" width="9.21875" style="4" bestFit="1" customWidth="1"/>
    <col min="12052" max="12288" width="9" style="4"/>
    <col min="12289" max="12289" width="4.6640625" style="4" customWidth="1"/>
    <col min="12290" max="12290" width="5" style="4" customWidth="1"/>
    <col min="12291" max="12291" width="11.33203125" style="4" customWidth="1"/>
    <col min="12292" max="12292" width="3.109375" style="4" customWidth="1"/>
    <col min="12293" max="12293" width="1.88671875" style="4" customWidth="1"/>
    <col min="12294" max="12294" width="13.21875" style="4" customWidth="1"/>
    <col min="12295" max="12295" width="6.44140625" style="4" customWidth="1"/>
    <col min="12296" max="12296" width="12" style="4" customWidth="1"/>
    <col min="12297" max="12297" width="3" style="4" customWidth="1"/>
    <col min="12298" max="12298" width="2.6640625" style="4" customWidth="1"/>
    <col min="12299" max="12299" width="5.109375" style="4" customWidth="1"/>
    <col min="12300" max="12300" width="3.109375" style="4" customWidth="1"/>
    <col min="12301" max="12301" width="4.109375" style="4" customWidth="1"/>
    <col min="12302" max="12302" width="11" style="4" customWidth="1"/>
    <col min="12303" max="12303" width="5.33203125" style="4" customWidth="1"/>
    <col min="12304" max="12304" width="9.6640625" style="4" customWidth="1"/>
    <col min="12305" max="12305" width="11.88671875" style="4" bestFit="1" customWidth="1"/>
    <col min="12306" max="12306" width="9" style="4"/>
    <col min="12307" max="12307" width="9.21875" style="4" bestFit="1" customWidth="1"/>
    <col min="12308" max="12544" width="9" style="4"/>
    <col min="12545" max="12545" width="4.6640625" style="4" customWidth="1"/>
    <col min="12546" max="12546" width="5" style="4" customWidth="1"/>
    <col min="12547" max="12547" width="11.33203125" style="4" customWidth="1"/>
    <col min="12548" max="12548" width="3.109375" style="4" customWidth="1"/>
    <col min="12549" max="12549" width="1.88671875" style="4" customWidth="1"/>
    <col min="12550" max="12550" width="13.21875" style="4" customWidth="1"/>
    <col min="12551" max="12551" width="6.44140625" style="4" customWidth="1"/>
    <col min="12552" max="12552" width="12" style="4" customWidth="1"/>
    <col min="12553" max="12553" width="3" style="4" customWidth="1"/>
    <col min="12554" max="12554" width="2.6640625" style="4" customWidth="1"/>
    <col min="12555" max="12555" width="5.109375" style="4" customWidth="1"/>
    <col min="12556" max="12556" width="3.109375" style="4" customWidth="1"/>
    <col min="12557" max="12557" width="4.109375" style="4" customWidth="1"/>
    <col min="12558" max="12558" width="11" style="4" customWidth="1"/>
    <col min="12559" max="12559" width="5.33203125" style="4" customWidth="1"/>
    <col min="12560" max="12560" width="9.6640625" style="4" customWidth="1"/>
    <col min="12561" max="12561" width="11.88671875" style="4" bestFit="1" customWidth="1"/>
    <col min="12562" max="12562" width="9" style="4"/>
    <col min="12563" max="12563" width="9.21875" style="4" bestFit="1" customWidth="1"/>
    <col min="12564" max="12800" width="9" style="4"/>
    <col min="12801" max="12801" width="4.6640625" style="4" customWidth="1"/>
    <col min="12802" max="12802" width="5" style="4" customWidth="1"/>
    <col min="12803" max="12803" width="11.33203125" style="4" customWidth="1"/>
    <col min="12804" max="12804" width="3.109375" style="4" customWidth="1"/>
    <col min="12805" max="12805" width="1.88671875" style="4" customWidth="1"/>
    <col min="12806" max="12806" width="13.21875" style="4" customWidth="1"/>
    <col min="12807" max="12807" width="6.44140625" style="4" customWidth="1"/>
    <col min="12808" max="12808" width="12" style="4" customWidth="1"/>
    <col min="12809" max="12809" width="3" style="4" customWidth="1"/>
    <col min="12810" max="12810" width="2.6640625" style="4" customWidth="1"/>
    <col min="12811" max="12811" width="5.109375" style="4" customWidth="1"/>
    <col min="12812" max="12812" width="3.109375" style="4" customWidth="1"/>
    <col min="12813" max="12813" width="4.109375" style="4" customWidth="1"/>
    <col min="12814" max="12814" width="11" style="4" customWidth="1"/>
    <col min="12815" max="12815" width="5.33203125" style="4" customWidth="1"/>
    <col min="12816" max="12816" width="9.6640625" style="4" customWidth="1"/>
    <col min="12817" max="12817" width="11.88671875" style="4" bestFit="1" customWidth="1"/>
    <col min="12818" max="12818" width="9" style="4"/>
    <col min="12819" max="12819" width="9.21875" style="4" bestFit="1" customWidth="1"/>
    <col min="12820" max="13056" width="9" style="4"/>
    <col min="13057" max="13057" width="4.6640625" style="4" customWidth="1"/>
    <col min="13058" max="13058" width="5" style="4" customWidth="1"/>
    <col min="13059" max="13059" width="11.33203125" style="4" customWidth="1"/>
    <col min="13060" max="13060" width="3.109375" style="4" customWidth="1"/>
    <col min="13061" max="13061" width="1.88671875" style="4" customWidth="1"/>
    <col min="13062" max="13062" width="13.21875" style="4" customWidth="1"/>
    <col min="13063" max="13063" width="6.44140625" style="4" customWidth="1"/>
    <col min="13064" max="13064" width="12" style="4" customWidth="1"/>
    <col min="13065" max="13065" width="3" style="4" customWidth="1"/>
    <col min="13066" max="13066" width="2.6640625" style="4" customWidth="1"/>
    <col min="13067" max="13067" width="5.109375" style="4" customWidth="1"/>
    <col min="13068" max="13068" width="3.109375" style="4" customWidth="1"/>
    <col min="13069" max="13069" width="4.109375" style="4" customWidth="1"/>
    <col min="13070" max="13070" width="11" style="4" customWidth="1"/>
    <col min="13071" max="13071" width="5.33203125" style="4" customWidth="1"/>
    <col min="13072" max="13072" width="9.6640625" style="4" customWidth="1"/>
    <col min="13073" max="13073" width="11.88671875" style="4" bestFit="1" customWidth="1"/>
    <col min="13074" max="13074" width="9" style="4"/>
    <col min="13075" max="13075" width="9.21875" style="4" bestFit="1" customWidth="1"/>
    <col min="13076" max="13312" width="9" style="4"/>
    <col min="13313" max="13313" width="4.6640625" style="4" customWidth="1"/>
    <col min="13314" max="13314" width="5" style="4" customWidth="1"/>
    <col min="13315" max="13315" width="11.33203125" style="4" customWidth="1"/>
    <col min="13316" max="13316" width="3.109375" style="4" customWidth="1"/>
    <col min="13317" max="13317" width="1.88671875" style="4" customWidth="1"/>
    <col min="13318" max="13318" width="13.21875" style="4" customWidth="1"/>
    <col min="13319" max="13319" width="6.44140625" style="4" customWidth="1"/>
    <col min="13320" max="13320" width="12" style="4" customWidth="1"/>
    <col min="13321" max="13321" width="3" style="4" customWidth="1"/>
    <col min="13322" max="13322" width="2.6640625" style="4" customWidth="1"/>
    <col min="13323" max="13323" width="5.109375" style="4" customWidth="1"/>
    <col min="13324" max="13324" width="3.109375" style="4" customWidth="1"/>
    <col min="13325" max="13325" width="4.109375" style="4" customWidth="1"/>
    <col min="13326" max="13326" width="11" style="4" customWidth="1"/>
    <col min="13327" max="13327" width="5.33203125" style="4" customWidth="1"/>
    <col min="13328" max="13328" width="9.6640625" style="4" customWidth="1"/>
    <col min="13329" max="13329" width="11.88671875" style="4" bestFit="1" customWidth="1"/>
    <col min="13330" max="13330" width="9" style="4"/>
    <col min="13331" max="13331" width="9.21875" style="4" bestFit="1" customWidth="1"/>
    <col min="13332" max="13568" width="9" style="4"/>
    <col min="13569" max="13569" width="4.6640625" style="4" customWidth="1"/>
    <col min="13570" max="13570" width="5" style="4" customWidth="1"/>
    <col min="13571" max="13571" width="11.33203125" style="4" customWidth="1"/>
    <col min="13572" max="13572" width="3.109375" style="4" customWidth="1"/>
    <col min="13573" max="13573" width="1.88671875" style="4" customWidth="1"/>
    <col min="13574" max="13574" width="13.21875" style="4" customWidth="1"/>
    <col min="13575" max="13575" width="6.44140625" style="4" customWidth="1"/>
    <col min="13576" max="13576" width="12" style="4" customWidth="1"/>
    <col min="13577" max="13577" width="3" style="4" customWidth="1"/>
    <col min="13578" max="13578" width="2.6640625" style="4" customWidth="1"/>
    <col min="13579" max="13579" width="5.109375" style="4" customWidth="1"/>
    <col min="13580" max="13580" width="3.109375" style="4" customWidth="1"/>
    <col min="13581" max="13581" width="4.109375" style="4" customWidth="1"/>
    <col min="13582" max="13582" width="11" style="4" customWidth="1"/>
    <col min="13583" max="13583" width="5.33203125" style="4" customWidth="1"/>
    <col min="13584" max="13584" width="9.6640625" style="4" customWidth="1"/>
    <col min="13585" max="13585" width="11.88671875" style="4" bestFit="1" customWidth="1"/>
    <col min="13586" max="13586" width="9" style="4"/>
    <col min="13587" max="13587" width="9.21875" style="4" bestFit="1" customWidth="1"/>
    <col min="13588" max="13824" width="9" style="4"/>
    <col min="13825" max="13825" width="4.6640625" style="4" customWidth="1"/>
    <col min="13826" max="13826" width="5" style="4" customWidth="1"/>
    <col min="13827" max="13827" width="11.33203125" style="4" customWidth="1"/>
    <col min="13828" max="13828" width="3.109375" style="4" customWidth="1"/>
    <col min="13829" max="13829" width="1.88671875" style="4" customWidth="1"/>
    <col min="13830" max="13830" width="13.21875" style="4" customWidth="1"/>
    <col min="13831" max="13831" width="6.44140625" style="4" customWidth="1"/>
    <col min="13832" max="13832" width="12" style="4" customWidth="1"/>
    <col min="13833" max="13833" width="3" style="4" customWidth="1"/>
    <col min="13834" max="13834" width="2.6640625" style="4" customWidth="1"/>
    <col min="13835" max="13835" width="5.109375" style="4" customWidth="1"/>
    <col min="13836" max="13836" width="3.109375" style="4" customWidth="1"/>
    <col min="13837" max="13837" width="4.109375" style="4" customWidth="1"/>
    <col min="13838" max="13838" width="11" style="4" customWidth="1"/>
    <col min="13839" max="13839" width="5.33203125" style="4" customWidth="1"/>
    <col min="13840" max="13840" width="9.6640625" style="4" customWidth="1"/>
    <col min="13841" max="13841" width="11.88671875" style="4" bestFit="1" customWidth="1"/>
    <col min="13842" max="13842" width="9" style="4"/>
    <col min="13843" max="13843" width="9.21875" style="4" bestFit="1" customWidth="1"/>
    <col min="13844" max="14080" width="9" style="4"/>
    <col min="14081" max="14081" width="4.6640625" style="4" customWidth="1"/>
    <col min="14082" max="14082" width="5" style="4" customWidth="1"/>
    <col min="14083" max="14083" width="11.33203125" style="4" customWidth="1"/>
    <col min="14084" max="14084" width="3.109375" style="4" customWidth="1"/>
    <col min="14085" max="14085" width="1.88671875" style="4" customWidth="1"/>
    <col min="14086" max="14086" width="13.21875" style="4" customWidth="1"/>
    <col min="14087" max="14087" width="6.44140625" style="4" customWidth="1"/>
    <col min="14088" max="14088" width="12" style="4" customWidth="1"/>
    <col min="14089" max="14089" width="3" style="4" customWidth="1"/>
    <col min="14090" max="14090" width="2.6640625" style="4" customWidth="1"/>
    <col min="14091" max="14091" width="5.109375" style="4" customWidth="1"/>
    <col min="14092" max="14092" width="3.109375" style="4" customWidth="1"/>
    <col min="14093" max="14093" width="4.109375" style="4" customWidth="1"/>
    <col min="14094" max="14094" width="11" style="4" customWidth="1"/>
    <col min="14095" max="14095" width="5.33203125" style="4" customWidth="1"/>
    <col min="14096" max="14096" width="9.6640625" style="4" customWidth="1"/>
    <col min="14097" max="14097" width="11.88671875" style="4" bestFit="1" customWidth="1"/>
    <col min="14098" max="14098" width="9" style="4"/>
    <col min="14099" max="14099" width="9.21875" style="4" bestFit="1" customWidth="1"/>
    <col min="14100" max="14336" width="9" style="4"/>
    <col min="14337" max="14337" width="4.6640625" style="4" customWidth="1"/>
    <col min="14338" max="14338" width="5" style="4" customWidth="1"/>
    <col min="14339" max="14339" width="11.33203125" style="4" customWidth="1"/>
    <col min="14340" max="14340" width="3.109375" style="4" customWidth="1"/>
    <col min="14341" max="14341" width="1.88671875" style="4" customWidth="1"/>
    <col min="14342" max="14342" width="13.21875" style="4" customWidth="1"/>
    <col min="14343" max="14343" width="6.44140625" style="4" customWidth="1"/>
    <col min="14344" max="14344" width="12" style="4" customWidth="1"/>
    <col min="14345" max="14345" width="3" style="4" customWidth="1"/>
    <col min="14346" max="14346" width="2.6640625" style="4" customWidth="1"/>
    <col min="14347" max="14347" width="5.109375" style="4" customWidth="1"/>
    <col min="14348" max="14348" width="3.109375" style="4" customWidth="1"/>
    <col min="14349" max="14349" width="4.109375" style="4" customWidth="1"/>
    <col min="14350" max="14350" width="11" style="4" customWidth="1"/>
    <col min="14351" max="14351" width="5.33203125" style="4" customWidth="1"/>
    <col min="14352" max="14352" width="9.6640625" style="4" customWidth="1"/>
    <col min="14353" max="14353" width="11.88671875" style="4" bestFit="1" customWidth="1"/>
    <col min="14354" max="14354" width="9" style="4"/>
    <col min="14355" max="14355" width="9.21875" style="4" bestFit="1" customWidth="1"/>
    <col min="14356" max="14592" width="9" style="4"/>
    <col min="14593" max="14593" width="4.6640625" style="4" customWidth="1"/>
    <col min="14594" max="14594" width="5" style="4" customWidth="1"/>
    <col min="14595" max="14595" width="11.33203125" style="4" customWidth="1"/>
    <col min="14596" max="14596" width="3.109375" style="4" customWidth="1"/>
    <col min="14597" max="14597" width="1.88671875" style="4" customWidth="1"/>
    <col min="14598" max="14598" width="13.21875" style="4" customWidth="1"/>
    <col min="14599" max="14599" width="6.44140625" style="4" customWidth="1"/>
    <col min="14600" max="14600" width="12" style="4" customWidth="1"/>
    <col min="14601" max="14601" width="3" style="4" customWidth="1"/>
    <col min="14602" max="14602" width="2.6640625" style="4" customWidth="1"/>
    <col min="14603" max="14603" width="5.109375" style="4" customWidth="1"/>
    <col min="14604" max="14604" width="3.109375" style="4" customWidth="1"/>
    <col min="14605" max="14605" width="4.109375" style="4" customWidth="1"/>
    <col min="14606" max="14606" width="11" style="4" customWidth="1"/>
    <col min="14607" max="14607" width="5.33203125" style="4" customWidth="1"/>
    <col min="14608" max="14608" width="9.6640625" style="4" customWidth="1"/>
    <col min="14609" max="14609" width="11.88671875" style="4" bestFit="1" customWidth="1"/>
    <col min="14610" max="14610" width="9" style="4"/>
    <col min="14611" max="14611" width="9.21875" style="4" bestFit="1" customWidth="1"/>
    <col min="14612" max="14848" width="9" style="4"/>
    <col min="14849" max="14849" width="4.6640625" style="4" customWidth="1"/>
    <col min="14850" max="14850" width="5" style="4" customWidth="1"/>
    <col min="14851" max="14851" width="11.33203125" style="4" customWidth="1"/>
    <col min="14852" max="14852" width="3.109375" style="4" customWidth="1"/>
    <col min="14853" max="14853" width="1.88671875" style="4" customWidth="1"/>
    <col min="14854" max="14854" width="13.21875" style="4" customWidth="1"/>
    <col min="14855" max="14855" width="6.44140625" style="4" customWidth="1"/>
    <col min="14856" max="14856" width="12" style="4" customWidth="1"/>
    <col min="14857" max="14857" width="3" style="4" customWidth="1"/>
    <col min="14858" max="14858" width="2.6640625" style="4" customWidth="1"/>
    <col min="14859" max="14859" width="5.109375" style="4" customWidth="1"/>
    <col min="14860" max="14860" width="3.109375" style="4" customWidth="1"/>
    <col min="14861" max="14861" width="4.109375" style="4" customWidth="1"/>
    <col min="14862" max="14862" width="11" style="4" customWidth="1"/>
    <col min="14863" max="14863" width="5.33203125" style="4" customWidth="1"/>
    <col min="14864" max="14864" width="9.6640625" style="4" customWidth="1"/>
    <col min="14865" max="14865" width="11.88671875" style="4" bestFit="1" customWidth="1"/>
    <col min="14866" max="14866" width="9" style="4"/>
    <col min="14867" max="14867" width="9.21875" style="4" bestFit="1" customWidth="1"/>
    <col min="14868" max="15104" width="9" style="4"/>
    <col min="15105" max="15105" width="4.6640625" style="4" customWidth="1"/>
    <col min="15106" max="15106" width="5" style="4" customWidth="1"/>
    <col min="15107" max="15107" width="11.33203125" style="4" customWidth="1"/>
    <col min="15108" max="15108" width="3.109375" style="4" customWidth="1"/>
    <col min="15109" max="15109" width="1.88671875" style="4" customWidth="1"/>
    <col min="15110" max="15110" width="13.21875" style="4" customWidth="1"/>
    <col min="15111" max="15111" width="6.44140625" style="4" customWidth="1"/>
    <col min="15112" max="15112" width="12" style="4" customWidth="1"/>
    <col min="15113" max="15113" width="3" style="4" customWidth="1"/>
    <col min="15114" max="15114" width="2.6640625" style="4" customWidth="1"/>
    <col min="15115" max="15115" width="5.109375" style="4" customWidth="1"/>
    <col min="15116" max="15116" width="3.109375" style="4" customWidth="1"/>
    <col min="15117" max="15117" width="4.109375" style="4" customWidth="1"/>
    <col min="15118" max="15118" width="11" style="4" customWidth="1"/>
    <col min="15119" max="15119" width="5.33203125" style="4" customWidth="1"/>
    <col min="15120" max="15120" width="9.6640625" style="4" customWidth="1"/>
    <col min="15121" max="15121" width="11.88671875" style="4" bestFit="1" customWidth="1"/>
    <col min="15122" max="15122" width="9" style="4"/>
    <col min="15123" max="15123" width="9.21875" style="4" bestFit="1" customWidth="1"/>
    <col min="15124" max="15360" width="9" style="4"/>
    <col min="15361" max="15361" width="4.6640625" style="4" customWidth="1"/>
    <col min="15362" max="15362" width="5" style="4" customWidth="1"/>
    <col min="15363" max="15363" width="11.33203125" style="4" customWidth="1"/>
    <col min="15364" max="15364" width="3.109375" style="4" customWidth="1"/>
    <col min="15365" max="15365" width="1.88671875" style="4" customWidth="1"/>
    <col min="15366" max="15366" width="13.21875" style="4" customWidth="1"/>
    <col min="15367" max="15367" width="6.44140625" style="4" customWidth="1"/>
    <col min="15368" max="15368" width="12" style="4" customWidth="1"/>
    <col min="15369" max="15369" width="3" style="4" customWidth="1"/>
    <col min="15370" max="15370" width="2.6640625" style="4" customWidth="1"/>
    <col min="15371" max="15371" width="5.109375" style="4" customWidth="1"/>
    <col min="15372" max="15372" width="3.109375" style="4" customWidth="1"/>
    <col min="15373" max="15373" width="4.109375" style="4" customWidth="1"/>
    <col min="15374" max="15374" width="11" style="4" customWidth="1"/>
    <col min="15375" max="15375" width="5.33203125" style="4" customWidth="1"/>
    <col min="15376" max="15376" width="9.6640625" style="4" customWidth="1"/>
    <col min="15377" max="15377" width="11.88671875" style="4" bestFit="1" customWidth="1"/>
    <col min="15378" max="15378" width="9" style="4"/>
    <col min="15379" max="15379" width="9.21875" style="4" bestFit="1" customWidth="1"/>
    <col min="15380" max="15616" width="9" style="4"/>
    <col min="15617" max="15617" width="4.6640625" style="4" customWidth="1"/>
    <col min="15618" max="15618" width="5" style="4" customWidth="1"/>
    <col min="15619" max="15619" width="11.33203125" style="4" customWidth="1"/>
    <col min="15620" max="15620" width="3.109375" style="4" customWidth="1"/>
    <col min="15621" max="15621" width="1.88671875" style="4" customWidth="1"/>
    <col min="15622" max="15622" width="13.21875" style="4" customWidth="1"/>
    <col min="15623" max="15623" width="6.44140625" style="4" customWidth="1"/>
    <col min="15624" max="15624" width="12" style="4" customWidth="1"/>
    <col min="15625" max="15625" width="3" style="4" customWidth="1"/>
    <col min="15626" max="15626" width="2.6640625" style="4" customWidth="1"/>
    <col min="15627" max="15627" width="5.109375" style="4" customWidth="1"/>
    <col min="15628" max="15628" width="3.109375" style="4" customWidth="1"/>
    <col min="15629" max="15629" width="4.109375" style="4" customWidth="1"/>
    <col min="15630" max="15630" width="11" style="4" customWidth="1"/>
    <col min="15631" max="15631" width="5.33203125" style="4" customWidth="1"/>
    <col min="15632" max="15632" width="9.6640625" style="4" customWidth="1"/>
    <col min="15633" max="15633" width="11.88671875" style="4" bestFit="1" customWidth="1"/>
    <col min="15634" max="15634" width="9" style="4"/>
    <col min="15635" max="15635" width="9.21875" style="4" bestFit="1" customWidth="1"/>
    <col min="15636" max="15872" width="9" style="4"/>
    <col min="15873" max="15873" width="4.6640625" style="4" customWidth="1"/>
    <col min="15874" max="15874" width="5" style="4" customWidth="1"/>
    <col min="15875" max="15875" width="11.33203125" style="4" customWidth="1"/>
    <col min="15876" max="15876" width="3.109375" style="4" customWidth="1"/>
    <col min="15877" max="15877" width="1.88671875" style="4" customWidth="1"/>
    <col min="15878" max="15878" width="13.21875" style="4" customWidth="1"/>
    <col min="15879" max="15879" width="6.44140625" style="4" customWidth="1"/>
    <col min="15880" max="15880" width="12" style="4" customWidth="1"/>
    <col min="15881" max="15881" width="3" style="4" customWidth="1"/>
    <col min="15882" max="15882" width="2.6640625" style="4" customWidth="1"/>
    <col min="15883" max="15883" width="5.109375" style="4" customWidth="1"/>
    <col min="15884" max="15884" width="3.109375" style="4" customWidth="1"/>
    <col min="15885" max="15885" width="4.109375" style="4" customWidth="1"/>
    <col min="15886" max="15886" width="11" style="4" customWidth="1"/>
    <col min="15887" max="15887" width="5.33203125" style="4" customWidth="1"/>
    <col min="15888" max="15888" width="9.6640625" style="4" customWidth="1"/>
    <col min="15889" max="15889" width="11.88671875" style="4" bestFit="1" customWidth="1"/>
    <col min="15890" max="15890" width="9" style="4"/>
    <col min="15891" max="15891" width="9.21875" style="4" bestFit="1" customWidth="1"/>
    <col min="15892" max="16128" width="9" style="4"/>
    <col min="16129" max="16129" width="4.6640625" style="4" customWidth="1"/>
    <col min="16130" max="16130" width="5" style="4" customWidth="1"/>
    <col min="16131" max="16131" width="11.33203125" style="4" customWidth="1"/>
    <col min="16132" max="16132" width="3.109375" style="4" customWidth="1"/>
    <col min="16133" max="16133" width="1.88671875" style="4" customWidth="1"/>
    <col min="16134" max="16134" width="13.21875" style="4" customWidth="1"/>
    <col min="16135" max="16135" width="6.44140625" style="4" customWidth="1"/>
    <col min="16136" max="16136" width="12" style="4" customWidth="1"/>
    <col min="16137" max="16137" width="3" style="4" customWidth="1"/>
    <col min="16138" max="16138" width="2.6640625" style="4" customWidth="1"/>
    <col min="16139" max="16139" width="5.109375" style="4" customWidth="1"/>
    <col min="16140" max="16140" width="3.109375" style="4" customWidth="1"/>
    <col min="16141" max="16141" width="4.109375" style="4" customWidth="1"/>
    <col min="16142" max="16142" width="11" style="4" customWidth="1"/>
    <col min="16143" max="16143" width="5.33203125" style="4" customWidth="1"/>
    <col min="16144" max="16144" width="9.6640625" style="4" customWidth="1"/>
    <col min="16145" max="16145" width="11.88671875" style="4" bestFit="1" customWidth="1"/>
    <col min="16146" max="16146" width="9" style="4"/>
    <col min="16147" max="16147" width="9.21875" style="4" bestFit="1" customWidth="1"/>
    <col min="16148" max="16384" width="9" style="4"/>
  </cols>
  <sheetData>
    <row r="1" spans="1:20" s="3" customFormat="1" ht="27.75" customHeight="1">
      <c r="A1" s="245" t="s">
        <v>143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Q1" s="29"/>
    </row>
    <row r="2" spans="1:20" s="3" customFormat="1" ht="21.75" customHeight="1">
      <c r="A2" s="246" t="s">
        <v>53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R2" s="59">
        <v>110</v>
      </c>
      <c r="S2" s="59">
        <v>1</v>
      </c>
      <c r="T2" s="59">
        <v>29</v>
      </c>
    </row>
    <row r="3" spans="1:20" ht="24.75" customHeight="1" thickBot="1">
      <c r="A3" s="4" t="s">
        <v>100</v>
      </c>
      <c r="C3" s="21" t="s">
        <v>148</v>
      </c>
      <c r="D3" s="21"/>
      <c r="E3" s="21"/>
      <c r="F3" s="284" t="str">
        <f>"中華民國"&amp;R2&amp;"年"&amp;S2&amp;"月"&amp;T2&amp;"日"</f>
        <v>中華民國110年1月29日</v>
      </c>
      <c r="G3" s="284"/>
      <c r="H3" s="284"/>
      <c r="K3" s="4" t="s">
        <v>149</v>
      </c>
      <c r="N3" s="5"/>
      <c r="O3" s="6"/>
    </row>
    <row r="4" spans="1:20" ht="42.75" customHeight="1">
      <c r="A4" s="248" t="s">
        <v>54</v>
      </c>
      <c r="B4" s="250" t="str">
        <f>R2&amp;"年度"</f>
        <v>110年度</v>
      </c>
      <c r="C4" s="252" t="s">
        <v>150</v>
      </c>
      <c r="D4" s="112" t="str">
        <f>IF(OR(D7=0,D7=1),"",VLOOKUP($D$7,科目參考表!$A$5:$F$55,3,FALSE))</f>
        <v/>
      </c>
      <c r="E4" s="285" t="str">
        <f>IF(OR(D7=0,D7=1),"",VLOOKUP($D$7,科目參考表!$A$5:$F$55,5,FALSE))</f>
        <v/>
      </c>
      <c r="F4" s="285"/>
      <c r="G4" s="286"/>
      <c r="H4" s="254" t="s">
        <v>151</v>
      </c>
      <c r="I4" s="255"/>
      <c r="J4" s="255"/>
      <c r="K4" s="256"/>
      <c r="L4" s="263" t="s">
        <v>152</v>
      </c>
      <c r="M4" s="264"/>
      <c r="N4" s="15"/>
      <c r="O4" s="16"/>
    </row>
    <row r="5" spans="1:20" ht="22.5" customHeight="1">
      <c r="A5" s="249"/>
      <c r="B5" s="251"/>
      <c r="C5" s="253"/>
      <c r="D5" s="280" t="str">
        <f>IF(OR(D7=0,D7=1),"",VLOOKUP($D$7,科目參考表!$A$5:$F$55,4,FALSE))</f>
        <v/>
      </c>
      <c r="E5" s="146" t="str">
        <f>IF(OR(D7=0,D7=1),"",VLOOKUP($D$7,科目參考表!$A$5:$F$55,6,FALSE))</f>
        <v/>
      </c>
      <c r="F5" s="147"/>
      <c r="G5" s="148"/>
      <c r="H5" s="257"/>
      <c r="I5" s="258"/>
      <c r="J5" s="258"/>
      <c r="K5" s="259"/>
      <c r="L5" s="265"/>
      <c r="M5" s="266"/>
      <c r="N5" s="106"/>
      <c r="O5" s="14"/>
    </row>
    <row r="6" spans="1:20" ht="20.100000000000001" customHeight="1">
      <c r="A6" s="249"/>
      <c r="B6" s="251"/>
      <c r="C6" s="253"/>
      <c r="D6" s="281"/>
      <c r="E6" s="149"/>
      <c r="F6" s="150"/>
      <c r="G6" s="151"/>
      <c r="H6" s="260"/>
      <c r="I6" s="261"/>
      <c r="J6" s="261"/>
      <c r="K6" s="262"/>
      <c r="L6" s="267" t="s">
        <v>153</v>
      </c>
      <c r="M6" s="268"/>
      <c r="N6" s="105"/>
      <c r="O6" s="107"/>
      <c r="Q6" s="7"/>
    </row>
    <row r="7" spans="1:20" ht="20.100000000000001" customHeight="1">
      <c r="A7" s="249"/>
      <c r="B7" s="251"/>
      <c r="C7" s="134" t="s">
        <v>170</v>
      </c>
      <c r="D7" s="282"/>
      <c r="E7" s="146"/>
      <c r="F7" s="147"/>
      <c r="G7" s="148"/>
      <c r="H7" s="274"/>
      <c r="I7" s="275"/>
      <c r="J7" s="275"/>
      <c r="K7" s="276"/>
      <c r="L7" s="269" t="s">
        <v>154</v>
      </c>
      <c r="M7" s="270"/>
      <c r="N7" s="271"/>
      <c r="O7" s="273"/>
    </row>
    <row r="8" spans="1:20" ht="20.100000000000001" customHeight="1">
      <c r="A8" s="249"/>
      <c r="B8" s="251"/>
      <c r="C8" s="135" t="s">
        <v>171</v>
      </c>
      <c r="D8" s="283"/>
      <c r="E8" s="149"/>
      <c r="F8" s="150"/>
      <c r="G8" s="151"/>
      <c r="H8" s="277"/>
      <c r="I8" s="278"/>
      <c r="J8" s="278"/>
      <c r="K8" s="279"/>
      <c r="L8" s="270"/>
      <c r="M8" s="270"/>
      <c r="N8" s="272"/>
      <c r="O8" s="273"/>
    </row>
    <row r="9" spans="1:20" ht="22.2" customHeight="1">
      <c r="A9" s="170" t="s">
        <v>106</v>
      </c>
      <c r="B9" s="171"/>
      <c r="C9" s="174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6"/>
    </row>
    <row r="10" spans="1:20" ht="56.25" customHeight="1">
      <c r="A10" s="172"/>
      <c r="B10" s="173"/>
      <c r="C10" s="177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/>
    </row>
    <row r="11" spans="1:20" ht="36" customHeight="1">
      <c r="A11" s="205" t="s">
        <v>109</v>
      </c>
      <c r="B11" s="206"/>
      <c r="C11" s="211"/>
      <c r="D11" s="212"/>
      <c r="E11" s="212"/>
      <c r="F11" s="212"/>
      <c r="G11" s="213"/>
      <c r="H11" s="220" t="s">
        <v>169</v>
      </c>
      <c r="I11" s="33" t="s">
        <v>155</v>
      </c>
      <c r="J11" s="34"/>
      <c r="K11" s="34"/>
      <c r="L11" s="34"/>
      <c r="M11" s="113"/>
      <c r="N11" s="34" t="s">
        <v>101</v>
      </c>
      <c r="O11" s="35"/>
    </row>
    <row r="12" spans="1:20" ht="33.75" customHeight="1">
      <c r="A12" s="207"/>
      <c r="B12" s="208"/>
      <c r="C12" s="214"/>
      <c r="D12" s="215"/>
      <c r="E12" s="215"/>
      <c r="F12" s="215"/>
      <c r="G12" s="216"/>
      <c r="H12" s="221"/>
      <c r="I12" s="223" t="s">
        <v>166</v>
      </c>
      <c r="J12" s="224"/>
      <c r="K12" s="224"/>
      <c r="L12" s="224"/>
      <c r="M12" s="224"/>
      <c r="N12" s="224"/>
      <c r="O12" s="225"/>
    </row>
    <row r="13" spans="1:20" ht="43.5" customHeight="1">
      <c r="A13" s="209"/>
      <c r="B13" s="210"/>
      <c r="C13" s="217"/>
      <c r="D13" s="218"/>
      <c r="E13" s="218"/>
      <c r="F13" s="218"/>
      <c r="G13" s="219"/>
      <c r="H13" s="222"/>
      <c r="I13" s="64" t="s">
        <v>156</v>
      </c>
      <c r="J13" s="67"/>
      <c r="K13" s="67"/>
      <c r="L13" s="67"/>
      <c r="M13" s="114"/>
      <c r="N13" s="65" t="s">
        <v>101</v>
      </c>
      <c r="O13" s="66"/>
    </row>
    <row r="14" spans="1:20" ht="24.9" customHeight="1">
      <c r="A14" s="170" t="s">
        <v>108</v>
      </c>
      <c r="B14" s="171"/>
      <c r="C14" s="161" t="s">
        <v>55</v>
      </c>
      <c r="D14" s="161"/>
      <c r="E14" s="161"/>
      <c r="F14" s="103" t="s">
        <v>157</v>
      </c>
      <c r="G14" s="104" t="s">
        <v>158</v>
      </c>
      <c r="H14" s="197" t="s">
        <v>159</v>
      </c>
      <c r="I14" s="197"/>
      <c r="J14" s="180" t="s">
        <v>160</v>
      </c>
      <c r="K14" s="180"/>
      <c r="L14" s="180"/>
      <c r="M14" s="180"/>
      <c r="N14" s="180"/>
      <c r="O14" s="181"/>
      <c r="Q14" s="6"/>
    </row>
    <row r="15" spans="1:20" ht="24.9" customHeight="1">
      <c r="A15" s="201"/>
      <c r="B15" s="202"/>
      <c r="C15" s="162"/>
      <c r="D15" s="163"/>
      <c r="E15" s="163"/>
      <c r="F15" s="115"/>
      <c r="G15" s="116"/>
      <c r="H15" s="141">
        <f>F15*G15</f>
        <v>0</v>
      </c>
      <c r="I15" s="142"/>
      <c r="J15" s="188" t="s">
        <v>167</v>
      </c>
      <c r="K15" s="189"/>
      <c r="L15" s="189"/>
      <c r="M15" s="189"/>
      <c r="N15" s="189"/>
      <c r="O15" s="190"/>
    </row>
    <row r="16" spans="1:20" ht="24.9" customHeight="1">
      <c r="A16" s="201"/>
      <c r="B16" s="202"/>
      <c r="C16" s="164"/>
      <c r="D16" s="165"/>
      <c r="E16" s="166"/>
      <c r="F16" s="137"/>
      <c r="G16" s="116"/>
      <c r="H16" s="141">
        <f t="shared" ref="H16" si="0">F16*G16</f>
        <v>0</v>
      </c>
      <c r="I16" s="142"/>
      <c r="J16" s="185" t="s">
        <v>168</v>
      </c>
      <c r="K16" s="153"/>
      <c r="L16" s="153"/>
      <c r="M16" s="153"/>
      <c r="N16" s="153"/>
      <c r="O16" s="154"/>
    </row>
    <row r="17" spans="1:15" ht="24.9" customHeight="1">
      <c r="A17" s="201"/>
      <c r="B17" s="202"/>
      <c r="C17" s="167"/>
      <c r="D17" s="168"/>
      <c r="E17" s="169"/>
      <c r="F17" s="116"/>
      <c r="G17" s="116"/>
      <c r="H17" s="141"/>
      <c r="I17" s="142"/>
      <c r="J17" s="185"/>
      <c r="K17" s="186"/>
      <c r="L17" s="186"/>
      <c r="M17" s="186"/>
      <c r="N17" s="186"/>
      <c r="O17" s="187"/>
    </row>
    <row r="18" spans="1:15" ht="38.4" customHeight="1">
      <c r="A18" s="201"/>
      <c r="B18" s="202"/>
      <c r="C18" s="164"/>
      <c r="D18" s="165"/>
      <c r="E18" s="166"/>
      <c r="F18" s="116"/>
      <c r="G18" s="116"/>
      <c r="H18" s="141"/>
      <c r="I18" s="142"/>
      <c r="J18" s="152"/>
      <c r="K18" s="153"/>
      <c r="L18" s="153"/>
      <c r="M18" s="153"/>
      <c r="N18" s="153"/>
      <c r="O18" s="154"/>
    </row>
    <row r="19" spans="1:15" ht="24.9" customHeight="1">
      <c r="A19" s="201"/>
      <c r="B19" s="202"/>
      <c r="C19" s="155"/>
      <c r="D19" s="156"/>
      <c r="E19" s="157"/>
      <c r="F19" s="22"/>
      <c r="G19" s="68"/>
      <c r="H19" s="141"/>
      <c r="I19" s="142"/>
      <c r="J19" s="152" t="s">
        <v>56</v>
      </c>
      <c r="K19" s="153"/>
      <c r="L19" s="153"/>
      <c r="M19" s="153"/>
      <c r="N19" s="153"/>
      <c r="O19" s="154"/>
    </row>
    <row r="20" spans="1:15" ht="24.9" customHeight="1">
      <c r="A20" s="201"/>
      <c r="B20" s="202"/>
      <c r="C20" s="155"/>
      <c r="D20" s="156"/>
      <c r="E20" s="157"/>
      <c r="F20" s="22"/>
      <c r="G20" s="68"/>
      <c r="H20" s="141"/>
      <c r="I20" s="142"/>
      <c r="J20" s="152"/>
      <c r="K20" s="153"/>
      <c r="L20" s="153"/>
      <c r="M20" s="153"/>
      <c r="N20" s="153"/>
      <c r="O20" s="154"/>
    </row>
    <row r="21" spans="1:15" ht="24.9" customHeight="1">
      <c r="A21" s="201"/>
      <c r="B21" s="202"/>
      <c r="C21" s="158"/>
      <c r="D21" s="159"/>
      <c r="E21" s="160"/>
      <c r="F21" s="23"/>
      <c r="G21" s="69"/>
      <c r="H21" s="141"/>
      <c r="I21" s="142"/>
      <c r="J21" s="152" t="s">
        <v>57</v>
      </c>
      <c r="K21" s="153"/>
      <c r="L21" s="153"/>
      <c r="M21" s="153"/>
      <c r="N21" s="153"/>
      <c r="O21" s="154"/>
    </row>
    <row r="22" spans="1:15" ht="24.9" customHeight="1">
      <c r="A22" s="201"/>
      <c r="B22" s="202"/>
      <c r="C22" s="143"/>
      <c r="D22" s="144"/>
      <c r="E22" s="145"/>
      <c r="F22" s="23"/>
      <c r="G22" s="69"/>
      <c r="H22" s="141"/>
      <c r="I22" s="142"/>
      <c r="J22" s="30"/>
      <c r="K22" s="31"/>
      <c r="L22" s="31"/>
      <c r="M22" s="31"/>
      <c r="N22" s="31"/>
      <c r="O22" s="32"/>
    </row>
    <row r="23" spans="1:15" ht="24.9" customHeight="1">
      <c r="A23" s="201"/>
      <c r="B23" s="202"/>
      <c r="C23" s="143"/>
      <c r="D23" s="144"/>
      <c r="E23" s="145"/>
      <c r="F23" s="23"/>
      <c r="G23" s="69"/>
      <c r="H23" s="141"/>
      <c r="I23" s="142"/>
      <c r="J23" s="30"/>
      <c r="K23" s="31"/>
      <c r="L23" s="31"/>
      <c r="M23" s="31"/>
      <c r="N23" s="31"/>
      <c r="O23" s="32"/>
    </row>
    <row r="24" spans="1:15" ht="29.25" customHeight="1">
      <c r="A24" s="201"/>
      <c r="B24" s="202"/>
      <c r="C24" s="158"/>
      <c r="D24" s="156"/>
      <c r="E24" s="157"/>
      <c r="F24" s="23"/>
      <c r="G24" s="69"/>
      <c r="H24" s="141"/>
      <c r="I24" s="142"/>
      <c r="J24" s="30"/>
      <c r="K24" s="31"/>
      <c r="L24" s="31"/>
      <c r="M24" s="31"/>
      <c r="N24" s="31"/>
      <c r="O24" s="32"/>
    </row>
    <row r="25" spans="1:15" ht="28.5" customHeight="1">
      <c r="A25" s="201"/>
      <c r="B25" s="202"/>
      <c r="C25" s="158"/>
      <c r="D25" s="156"/>
      <c r="E25" s="157"/>
      <c r="F25" s="23"/>
      <c r="G25" s="69"/>
      <c r="H25" s="141"/>
      <c r="I25" s="142"/>
      <c r="J25" s="191" t="s">
        <v>58</v>
      </c>
      <c r="K25" s="192"/>
      <c r="L25" s="192"/>
      <c r="M25" s="192"/>
      <c r="N25" s="192"/>
      <c r="O25" s="193"/>
    </row>
    <row r="26" spans="1:15" ht="27" customHeight="1">
      <c r="A26" s="201"/>
      <c r="B26" s="202"/>
      <c r="C26" s="241"/>
      <c r="D26" s="242"/>
      <c r="E26" s="243"/>
      <c r="F26" s="8"/>
      <c r="G26" s="9"/>
      <c r="H26" s="141"/>
      <c r="I26" s="142"/>
      <c r="K26" s="60"/>
      <c r="L26" s="60"/>
      <c r="M26" s="60"/>
      <c r="N26" s="60"/>
      <c r="O26" s="61"/>
    </row>
    <row r="27" spans="1:15" ht="33" customHeight="1" thickBot="1">
      <c r="A27" s="203"/>
      <c r="B27" s="204"/>
      <c r="C27" s="198" t="s">
        <v>107</v>
      </c>
      <c r="D27" s="198"/>
      <c r="E27" s="198"/>
      <c r="F27" s="62"/>
      <c r="G27" s="63"/>
      <c r="H27" s="235">
        <f>SUM(H15:H26)</f>
        <v>0</v>
      </c>
      <c r="I27" s="236"/>
      <c r="J27" s="237"/>
      <c r="K27" s="153"/>
      <c r="L27" s="153"/>
      <c r="M27" s="153"/>
      <c r="N27" s="153"/>
      <c r="O27" s="154"/>
    </row>
    <row r="28" spans="1:15" ht="41.25" customHeight="1" thickBot="1">
      <c r="A28" s="199" t="s">
        <v>102</v>
      </c>
      <c r="B28" s="195"/>
      <c r="C28" s="195"/>
      <c r="D28" s="195"/>
      <c r="E28" s="200"/>
      <c r="F28" s="182" t="s">
        <v>103</v>
      </c>
      <c r="G28" s="183"/>
      <c r="H28" s="183"/>
      <c r="I28" s="184"/>
      <c r="J28" s="194" t="s">
        <v>177</v>
      </c>
      <c r="K28" s="195"/>
      <c r="L28" s="195"/>
      <c r="M28" s="195"/>
      <c r="N28" s="195"/>
      <c r="O28" s="196"/>
    </row>
    <row r="29" spans="1:15" ht="68.25" customHeight="1">
      <c r="A29" s="244" t="s">
        <v>104</v>
      </c>
      <c r="B29" s="240"/>
      <c r="C29" s="240"/>
      <c r="D29" s="240"/>
      <c r="E29" s="240"/>
      <c r="F29" s="226" t="s">
        <v>105</v>
      </c>
      <c r="G29" s="228"/>
      <c r="H29" s="229"/>
      <c r="I29" s="230"/>
      <c r="J29" s="228"/>
      <c r="K29" s="229"/>
      <c r="L29" s="229"/>
      <c r="M29" s="229"/>
      <c r="N29" s="229"/>
      <c r="O29" s="233"/>
    </row>
    <row r="30" spans="1:15" ht="78" customHeight="1" thickBot="1">
      <c r="A30" s="238" t="s">
        <v>110</v>
      </c>
      <c r="B30" s="239"/>
      <c r="C30" s="239"/>
      <c r="D30" s="239"/>
      <c r="E30" s="239"/>
      <c r="F30" s="227"/>
      <c r="G30" s="231"/>
      <c r="H30" s="232"/>
      <c r="I30" s="204"/>
      <c r="J30" s="231"/>
      <c r="K30" s="232"/>
      <c r="L30" s="232"/>
      <c r="M30" s="232"/>
      <c r="N30" s="232"/>
      <c r="O30" s="234"/>
    </row>
    <row r="31" spans="1:15" ht="30" customHeight="1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95"/>
      <c r="N31" s="288"/>
      <c r="O31" s="288"/>
    </row>
    <row r="32" spans="1:15" ht="21" customHeight="1">
      <c r="A32" s="287" t="s">
        <v>164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96"/>
      <c r="N32" s="94"/>
      <c r="O32" s="289"/>
    </row>
    <row r="33" spans="1:17" ht="21" customHeight="1">
      <c r="A33" s="296"/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96"/>
      <c r="N33" s="94"/>
      <c r="O33" s="289"/>
    </row>
    <row r="34" spans="1:17" ht="21" customHeight="1">
      <c r="A34" s="93" t="s">
        <v>122</v>
      </c>
      <c r="B34" s="80"/>
      <c r="C34" s="290"/>
      <c r="D34" s="290"/>
      <c r="E34" s="293" t="s">
        <v>59</v>
      </c>
      <c r="F34" s="293"/>
      <c r="G34" s="293"/>
      <c r="H34" s="293"/>
      <c r="I34" s="293"/>
      <c r="J34" s="293"/>
      <c r="K34" s="293"/>
      <c r="L34" s="293"/>
      <c r="M34" s="109" t="s">
        <v>135</v>
      </c>
      <c r="N34" s="127" t="s">
        <v>137</v>
      </c>
      <c r="O34" s="128"/>
      <c r="P34" s="129"/>
    </row>
    <row r="35" spans="1:17">
      <c r="A35" s="85"/>
      <c r="B35" s="81" t="s">
        <v>123</v>
      </c>
      <c r="C35" s="291"/>
      <c r="D35" s="291"/>
      <c r="E35" s="294" t="s">
        <v>60</v>
      </c>
      <c r="F35" s="294" t="s">
        <v>61</v>
      </c>
      <c r="G35" s="294" t="s">
        <v>62</v>
      </c>
      <c r="H35" s="294" t="s">
        <v>63</v>
      </c>
      <c r="I35" s="294" t="s">
        <v>64</v>
      </c>
      <c r="J35" s="294" t="s">
        <v>65</v>
      </c>
      <c r="K35" s="294" t="s">
        <v>66</v>
      </c>
      <c r="L35" s="294" t="s">
        <v>67</v>
      </c>
      <c r="M35" s="110" t="s">
        <v>135</v>
      </c>
      <c r="N35" s="125" t="s">
        <v>138</v>
      </c>
      <c r="O35" s="125"/>
      <c r="P35" s="130" t="s">
        <v>165</v>
      </c>
    </row>
    <row r="36" spans="1:17" ht="24.75" customHeight="1">
      <c r="A36" s="86" t="s">
        <v>121</v>
      </c>
      <c r="B36" s="87"/>
      <c r="C36" s="292"/>
      <c r="D36" s="292"/>
      <c r="E36" s="295"/>
      <c r="F36" s="295"/>
      <c r="G36" s="295"/>
      <c r="H36" s="295"/>
      <c r="I36" s="295"/>
      <c r="J36" s="295"/>
      <c r="K36" s="295"/>
      <c r="L36" s="295"/>
      <c r="M36" s="110" t="s">
        <v>135</v>
      </c>
      <c r="N36" s="126" t="s">
        <v>139</v>
      </c>
      <c r="O36" s="126"/>
      <c r="P36" s="130" t="s">
        <v>165</v>
      </c>
    </row>
    <row r="37" spans="1:17" ht="39.6">
      <c r="A37" s="88" t="s">
        <v>131</v>
      </c>
      <c r="B37" s="89"/>
      <c r="C37" s="90" t="s">
        <v>132</v>
      </c>
      <c r="D37" s="91"/>
      <c r="E37" s="36"/>
      <c r="F37" s="36"/>
      <c r="H37" s="36" t="s">
        <v>147</v>
      </c>
      <c r="I37" s="108">
        <v>1</v>
      </c>
      <c r="J37" s="108">
        <v>1</v>
      </c>
      <c r="K37" s="108">
        <v>0</v>
      </c>
      <c r="L37" s="108">
        <v>0</v>
      </c>
      <c r="M37" s="111" t="s">
        <v>135</v>
      </c>
      <c r="N37" s="131" t="s">
        <v>140</v>
      </c>
      <c r="O37" s="132"/>
      <c r="P37" s="136"/>
      <c r="Q37" s="133"/>
    </row>
    <row r="38" spans="1:17" ht="19.5" customHeight="1">
      <c r="A38" s="122" t="s">
        <v>162</v>
      </c>
      <c r="B38" s="82"/>
      <c r="C38" s="300"/>
      <c r="D38" s="301"/>
      <c r="E38" s="302" t="s">
        <v>120</v>
      </c>
      <c r="F38" s="302"/>
      <c r="G38" s="303"/>
      <c r="H38" s="315" t="s">
        <v>172</v>
      </c>
      <c r="I38" s="316"/>
      <c r="J38" s="316"/>
      <c r="K38" s="316"/>
      <c r="L38" s="316"/>
      <c r="M38" s="316"/>
      <c r="N38" s="316"/>
      <c r="O38" s="316"/>
      <c r="P38" s="317"/>
    </row>
    <row r="39" spans="1:17" ht="19.5" customHeight="1">
      <c r="A39" s="123" t="s">
        <v>163</v>
      </c>
      <c r="B39" s="83"/>
      <c r="C39" s="308"/>
      <c r="D39" s="309"/>
      <c r="E39" s="304"/>
      <c r="F39" s="304"/>
      <c r="G39" s="305"/>
      <c r="H39" s="318"/>
      <c r="I39" s="319"/>
      <c r="J39" s="319"/>
      <c r="K39" s="319"/>
      <c r="L39" s="319"/>
      <c r="M39" s="319"/>
      <c r="N39" s="319"/>
      <c r="O39" s="319"/>
      <c r="P39" s="320"/>
    </row>
    <row r="40" spans="1:17" ht="19.5" customHeight="1">
      <c r="A40" s="124"/>
      <c r="B40" s="92"/>
      <c r="C40" s="310"/>
      <c r="D40" s="311"/>
      <c r="E40" s="306"/>
      <c r="F40" s="306"/>
      <c r="G40" s="307"/>
      <c r="H40" s="321"/>
      <c r="I40" s="322"/>
      <c r="J40" s="322"/>
      <c r="K40" s="322"/>
      <c r="L40" s="322"/>
      <c r="M40" s="322"/>
      <c r="N40" s="322"/>
      <c r="O40" s="322"/>
      <c r="P40" s="323"/>
    </row>
    <row r="41" spans="1:17" ht="22.2">
      <c r="A41" s="84"/>
      <c r="B41" s="84"/>
      <c r="C41" s="84"/>
      <c r="D41" s="84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7" ht="22.2">
      <c r="A42" s="84"/>
      <c r="B42" s="84"/>
      <c r="C42" s="84"/>
      <c r="D42" s="84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7" ht="19.5" customHeight="1">
      <c r="A43" s="297" t="s">
        <v>124</v>
      </c>
      <c r="B43" s="298"/>
      <c r="C43" s="312" t="s">
        <v>161</v>
      </c>
      <c r="D43" s="313"/>
      <c r="E43" s="314"/>
      <c r="F43" s="312" t="s">
        <v>126</v>
      </c>
      <c r="G43" s="314"/>
      <c r="H43" s="312" t="s">
        <v>130</v>
      </c>
      <c r="I43" s="313"/>
      <c r="J43" s="313"/>
      <c r="K43" s="314"/>
      <c r="L43" s="324" t="s">
        <v>127</v>
      </c>
      <c r="M43" s="325"/>
      <c r="N43" s="325"/>
      <c r="O43" s="325"/>
      <c r="P43" s="326"/>
    </row>
    <row r="44" spans="1:17" ht="52.5" customHeight="1">
      <c r="A44" s="299"/>
      <c r="B44" s="299"/>
      <c r="C44" s="121"/>
      <c r="D44" s="117"/>
      <c r="E44" s="118"/>
      <c r="F44" s="342"/>
      <c r="G44" s="343"/>
      <c r="H44" s="344"/>
      <c r="I44" s="345"/>
      <c r="J44" s="345"/>
      <c r="K44" s="346"/>
      <c r="L44" s="327"/>
      <c r="M44" s="328"/>
      <c r="N44" s="328"/>
      <c r="O44" s="328"/>
      <c r="P44" s="329"/>
    </row>
    <row r="45" spans="1:17">
      <c r="A45" s="339" t="s">
        <v>134</v>
      </c>
      <c r="B45" s="340"/>
      <c r="C45" s="312" t="s">
        <v>128</v>
      </c>
      <c r="D45" s="313"/>
      <c r="E45" s="314"/>
      <c r="F45" s="312" t="s">
        <v>129</v>
      </c>
      <c r="G45" s="314"/>
      <c r="H45" s="347"/>
      <c r="I45" s="348"/>
      <c r="J45" s="348"/>
      <c r="K45" s="349"/>
      <c r="L45" s="330"/>
      <c r="M45" s="331"/>
      <c r="N45" s="331"/>
      <c r="O45" s="331"/>
      <c r="P45" s="332"/>
    </row>
    <row r="46" spans="1:17" ht="52.5" customHeight="1">
      <c r="A46" s="341"/>
      <c r="B46" s="341"/>
      <c r="C46" s="86"/>
      <c r="D46" s="119"/>
      <c r="E46" s="120"/>
      <c r="F46" s="342"/>
      <c r="G46" s="343"/>
      <c r="H46" s="350"/>
      <c r="I46" s="351"/>
      <c r="J46" s="351"/>
      <c r="K46" s="352"/>
      <c r="L46" s="333"/>
      <c r="M46" s="334"/>
      <c r="N46" s="334"/>
      <c r="O46" s="334"/>
      <c r="P46" s="335"/>
    </row>
    <row r="47" spans="1:17" ht="22.2">
      <c r="A47" s="336"/>
      <c r="B47" s="336"/>
      <c r="C47" s="337"/>
      <c r="D47" s="337"/>
      <c r="E47" s="26" t="s">
        <v>75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7" ht="22.2">
      <c r="A48" s="336" t="s">
        <v>76</v>
      </c>
      <c r="B48" s="336"/>
      <c r="C48" s="337"/>
      <c r="D48" s="33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>
      <c r="A49" s="338" t="s">
        <v>77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</row>
    <row r="50" spans="1:15">
      <c r="A50" s="365" t="s">
        <v>78</v>
      </c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</row>
    <row r="51" spans="1:15">
      <c r="A51" s="338" t="s">
        <v>79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</row>
    <row r="52" spans="1:15">
      <c r="A52" s="338" t="s">
        <v>80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</row>
    <row r="53" spans="1:15">
      <c r="A53" s="338" t="s">
        <v>81</v>
      </c>
      <c r="B53" s="338"/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</row>
    <row r="54" spans="1:15">
      <c r="A54" s="353" t="s">
        <v>82</v>
      </c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</row>
    <row r="55" spans="1:15">
      <c r="A55" s="353" t="s">
        <v>83</v>
      </c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</row>
    <row r="56" spans="1:15">
      <c r="A56" s="353" t="s">
        <v>141</v>
      </c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</row>
    <row r="57" spans="1:1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</row>
    <row r="58" spans="1:1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</row>
    <row r="59" spans="1:15" ht="19.5" customHeight="1">
      <c r="A59" s="354"/>
      <c r="B59" s="355"/>
      <c r="C59" s="355"/>
      <c r="D59" s="355"/>
      <c r="E59" s="355"/>
      <c r="F59" s="355"/>
      <c r="G59" s="355"/>
      <c r="H59" s="356" t="s">
        <v>142</v>
      </c>
      <c r="I59" s="357"/>
      <c r="J59" s="357"/>
      <c r="K59" s="357"/>
      <c r="L59" s="357"/>
      <c r="M59" s="357"/>
      <c r="N59" s="358"/>
      <c r="O59" s="102"/>
    </row>
    <row r="60" spans="1:15">
      <c r="H60" s="359"/>
      <c r="I60" s="360"/>
      <c r="J60" s="360"/>
      <c r="K60" s="360"/>
      <c r="L60" s="360"/>
      <c r="M60" s="360"/>
      <c r="N60" s="361"/>
      <c r="O60" s="102"/>
    </row>
    <row r="61" spans="1:15">
      <c r="H61" s="359"/>
      <c r="I61" s="360"/>
      <c r="J61" s="360"/>
      <c r="K61" s="360"/>
      <c r="L61" s="360"/>
      <c r="M61" s="360"/>
      <c r="N61" s="361"/>
      <c r="O61" s="102"/>
    </row>
    <row r="62" spans="1:15">
      <c r="H62" s="359"/>
      <c r="I62" s="360"/>
      <c r="J62" s="360"/>
      <c r="K62" s="360"/>
      <c r="L62" s="360"/>
      <c r="M62" s="360"/>
      <c r="N62" s="361"/>
      <c r="O62" s="102"/>
    </row>
    <row r="63" spans="1:15">
      <c r="H63" s="359"/>
      <c r="I63" s="360"/>
      <c r="J63" s="360"/>
      <c r="K63" s="360"/>
      <c r="L63" s="360"/>
      <c r="M63" s="360"/>
      <c r="N63" s="361"/>
      <c r="O63" s="102"/>
    </row>
    <row r="64" spans="1:15">
      <c r="H64" s="359"/>
      <c r="I64" s="360"/>
      <c r="J64" s="360"/>
      <c r="K64" s="360"/>
      <c r="L64" s="360"/>
      <c r="M64" s="360"/>
      <c r="N64" s="361"/>
      <c r="O64" s="102"/>
    </row>
    <row r="65" spans="8:15">
      <c r="H65" s="359"/>
      <c r="I65" s="360"/>
      <c r="J65" s="360"/>
      <c r="K65" s="360"/>
      <c r="L65" s="360"/>
      <c r="M65" s="360"/>
      <c r="N65" s="361"/>
      <c r="O65" s="102"/>
    </row>
    <row r="66" spans="8:15">
      <c r="H66" s="359"/>
      <c r="I66" s="360"/>
      <c r="J66" s="360"/>
      <c r="K66" s="360"/>
      <c r="L66" s="360"/>
      <c r="M66" s="360"/>
      <c r="N66" s="361"/>
      <c r="O66" s="102"/>
    </row>
    <row r="67" spans="8:15">
      <c r="H67" s="359"/>
      <c r="I67" s="360"/>
      <c r="J67" s="360"/>
      <c r="K67" s="360"/>
      <c r="L67" s="360"/>
      <c r="M67" s="360"/>
      <c r="N67" s="361"/>
      <c r="O67" s="102"/>
    </row>
    <row r="68" spans="8:15">
      <c r="H68" s="359"/>
      <c r="I68" s="360"/>
      <c r="J68" s="360"/>
      <c r="K68" s="360"/>
      <c r="L68" s="360"/>
      <c r="M68" s="360"/>
      <c r="N68" s="361"/>
      <c r="O68" s="102"/>
    </row>
    <row r="69" spans="8:15">
      <c r="H69" s="359"/>
      <c r="I69" s="360"/>
      <c r="J69" s="360"/>
      <c r="K69" s="360"/>
      <c r="L69" s="360"/>
      <c r="M69" s="360"/>
      <c r="N69" s="361"/>
      <c r="O69" s="102"/>
    </row>
    <row r="70" spans="8:15">
      <c r="H70" s="362"/>
      <c r="I70" s="363"/>
      <c r="J70" s="363"/>
      <c r="K70" s="363"/>
      <c r="L70" s="363"/>
      <c r="M70" s="363"/>
      <c r="N70" s="364"/>
      <c r="O70" s="102"/>
    </row>
  </sheetData>
  <mergeCells count="120">
    <mergeCell ref="A55:O55"/>
    <mergeCell ref="A56:O56"/>
    <mergeCell ref="A59:G59"/>
    <mergeCell ref="H59:N70"/>
    <mergeCell ref="A50:O50"/>
    <mergeCell ref="A51:O51"/>
    <mergeCell ref="A52:O52"/>
    <mergeCell ref="A53:O53"/>
    <mergeCell ref="A54:O54"/>
    <mergeCell ref="A47:B47"/>
    <mergeCell ref="C47:D47"/>
    <mergeCell ref="A48:B48"/>
    <mergeCell ref="C48:D48"/>
    <mergeCell ref="A49:O49"/>
    <mergeCell ref="A45:B45"/>
    <mergeCell ref="A46:B46"/>
    <mergeCell ref="F44:G44"/>
    <mergeCell ref="F46:G46"/>
    <mergeCell ref="C45:E45"/>
    <mergeCell ref="H44:K46"/>
    <mergeCell ref="F45:G45"/>
    <mergeCell ref="A43:B43"/>
    <mergeCell ref="A44:B44"/>
    <mergeCell ref="C38:D38"/>
    <mergeCell ref="E38:G40"/>
    <mergeCell ref="C39:D39"/>
    <mergeCell ref="C40:D40"/>
    <mergeCell ref="C43:E43"/>
    <mergeCell ref="H43:K43"/>
    <mergeCell ref="F43:G43"/>
    <mergeCell ref="H38:P40"/>
    <mergeCell ref="L43:P43"/>
    <mergeCell ref="L44:P46"/>
    <mergeCell ref="A31:L31"/>
    <mergeCell ref="N31:O31"/>
    <mergeCell ref="O32:O33"/>
    <mergeCell ref="C34:D36"/>
    <mergeCell ref="E34:L34"/>
    <mergeCell ref="E35:E36"/>
    <mergeCell ref="F35:F36"/>
    <mergeCell ref="G35:G36"/>
    <mergeCell ref="H35:H36"/>
    <mergeCell ref="I35:I36"/>
    <mergeCell ref="J35:J36"/>
    <mergeCell ref="K35:K36"/>
    <mergeCell ref="L35:L36"/>
    <mergeCell ref="A32:L33"/>
    <mergeCell ref="A1:O1"/>
    <mergeCell ref="A2:O2"/>
    <mergeCell ref="A4:A8"/>
    <mergeCell ref="B4:B8"/>
    <mergeCell ref="C4:C6"/>
    <mergeCell ref="H4:K6"/>
    <mergeCell ref="L4:M5"/>
    <mergeCell ref="L6:M6"/>
    <mergeCell ref="L7:M8"/>
    <mergeCell ref="N7:N8"/>
    <mergeCell ref="O7:O8"/>
    <mergeCell ref="H7:K8"/>
    <mergeCell ref="D5:D6"/>
    <mergeCell ref="D7:D8"/>
    <mergeCell ref="F3:H3"/>
    <mergeCell ref="E4:G4"/>
    <mergeCell ref="F29:F30"/>
    <mergeCell ref="G29:I30"/>
    <mergeCell ref="J29:O30"/>
    <mergeCell ref="H24:I24"/>
    <mergeCell ref="H25:I25"/>
    <mergeCell ref="H26:I26"/>
    <mergeCell ref="H27:I27"/>
    <mergeCell ref="J27:O27"/>
    <mergeCell ref="A30:B30"/>
    <mergeCell ref="C29:E29"/>
    <mergeCell ref="C30:E30"/>
    <mergeCell ref="C26:E26"/>
    <mergeCell ref="A29:B29"/>
    <mergeCell ref="A9:B10"/>
    <mergeCell ref="C9:O10"/>
    <mergeCell ref="J14:O14"/>
    <mergeCell ref="F28:I28"/>
    <mergeCell ref="J16:O16"/>
    <mergeCell ref="J17:O17"/>
    <mergeCell ref="J18:O18"/>
    <mergeCell ref="J15:O15"/>
    <mergeCell ref="J25:O25"/>
    <mergeCell ref="J28:O28"/>
    <mergeCell ref="H18:I18"/>
    <mergeCell ref="H19:I19"/>
    <mergeCell ref="H14:I14"/>
    <mergeCell ref="H20:I20"/>
    <mergeCell ref="H21:I21"/>
    <mergeCell ref="C27:E27"/>
    <mergeCell ref="A28:E28"/>
    <mergeCell ref="A14:B27"/>
    <mergeCell ref="C24:E24"/>
    <mergeCell ref="C25:E25"/>
    <mergeCell ref="A11:B13"/>
    <mergeCell ref="C11:G13"/>
    <mergeCell ref="H11:H13"/>
    <mergeCell ref="I12:O12"/>
    <mergeCell ref="H22:I22"/>
    <mergeCell ref="H23:I23"/>
    <mergeCell ref="C22:E22"/>
    <mergeCell ref="C23:E23"/>
    <mergeCell ref="E5:G6"/>
    <mergeCell ref="E7:G8"/>
    <mergeCell ref="J20:O20"/>
    <mergeCell ref="J21:O21"/>
    <mergeCell ref="J19:O19"/>
    <mergeCell ref="H15:I15"/>
    <mergeCell ref="H16:I16"/>
    <mergeCell ref="C20:E20"/>
    <mergeCell ref="C21:E21"/>
    <mergeCell ref="C14:E14"/>
    <mergeCell ref="H17:I17"/>
    <mergeCell ref="C15:E15"/>
    <mergeCell ref="C16:E16"/>
    <mergeCell ref="C17:E17"/>
    <mergeCell ref="C18:E18"/>
    <mergeCell ref="C19:E19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activeCell="A20" sqref="A20:XFD20"/>
    </sheetView>
  </sheetViews>
  <sheetFormatPr defaultRowHeight="16.2"/>
  <cols>
    <col min="1" max="1" width="11.33203125" customWidth="1"/>
    <col min="2" max="2" width="10.21875" customWidth="1"/>
    <col min="3" max="3" width="11" customWidth="1"/>
    <col min="4" max="4" width="12.6640625" customWidth="1"/>
    <col min="5" max="5" width="4.21875" customWidth="1"/>
    <col min="6" max="6" width="5.109375" customWidth="1"/>
    <col min="7" max="7" width="5" customWidth="1"/>
    <col min="8" max="8" width="4.44140625" customWidth="1"/>
    <col min="9" max="9" width="4.6640625" customWidth="1"/>
    <col min="10" max="10" width="4.21875" customWidth="1"/>
    <col min="11" max="11" width="5.77734375" customWidth="1"/>
    <col min="12" max="12" width="5.44140625" customWidth="1"/>
    <col min="13" max="14" width="4.21875" customWidth="1"/>
    <col min="15" max="15" width="29.44140625" customWidth="1"/>
    <col min="16" max="23" width="14.21875" style="19" hidden="1" customWidth="1"/>
  </cols>
  <sheetData>
    <row r="1" spans="1:30" ht="28.2">
      <c r="A1" s="287" t="s">
        <v>144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95" t="s">
        <v>135</v>
      </c>
      <c r="N1" s="288" t="s">
        <v>136</v>
      </c>
      <c r="O1" s="288"/>
      <c r="P1" s="19">
        <f>ROUNDDOWN(動支單!$H$27/10000000,0)</f>
        <v>0</v>
      </c>
      <c r="Q1" s="19">
        <f>ROUNDDOWN(動支單!$H$27/1000000-E7*10,0)</f>
        <v>0</v>
      </c>
      <c r="R1" s="19">
        <f>ROUNDDOWN(動支單!$H$27/100000-E7*100-F7*10,0)</f>
        <v>0</v>
      </c>
      <c r="S1" s="19">
        <f>ROUNDDOWN(動支單!$H$27/10000-E7*1000-F7*100-G7*10,0)</f>
        <v>0</v>
      </c>
      <c r="T1" s="19">
        <f>ROUNDDOWN(動支單!$H$27/1000-E7*10000-F7*1000-G7*100-H7*10,0)</f>
        <v>0</v>
      </c>
      <c r="U1" s="19">
        <f>ROUNDDOWN(動支單!$H$27/100-P1*100000-Q1*10000-R1*1000-S1*100-T1*10,0)</f>
        <v>0</v>
      </c>
      <c r="V1" s="19">
        <f>ROUNDDOWN(動支單!$H$27/10-P1*1000000-Q1*100000-R1*10000-S1*1000-T1*100-U1*10,0)</f>
        <v>0</v>
      </c>
      <c r="W1" s="19">
        <f>ROUNDDOWN(動支單!$H$27/1-P1*10000000-Q1*1000000-R1*100000-S1*10000-T1*1000-U1*100-V1*10,0)</f>
        <v>0</v>
      </c>
    </row>
    <row r="2" spans="1:30" ht="22.2">
      <c r="A2" s="385"/>
      <c r="B2" s="386"/>
      <c r="C2" s="18"/>
      <c r="D2" s="18"/>
      <c r="E2" s="18"/>
      <c r="F2" s="18"/>
      <c r="G2" s="18"/>
      <c r="H2" s="18"/>
      <c r="I2" s="18"/>
      <c r="J2" s="18"/>
      <c r="K2" s="18"/>
      <c r="L2" s="18"/>
      <c r="M2" s="96"/>
      <c r="N2" s="94" t="s">
        <v>173</v>
      </c>
      <c r="O2" s="289">
        <f>動支單!C11</f>
        <v>0</v>
      </c>
    </row>
    <row r="3" spans="1:30" ht="22.8" thickBo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96"/>
      <c r="N3" s="94"/>
      <c r="O3" s="289"/>
    </row>
    <row r="4" spans="1:30" s="10" customFormat="1" ht="24" customHeight="1">
      <c r="A4" s="93" t="s">
        <v>122</v>
      </c>
      <c r="B4" s="80"/>
      <c r="C4" s="290"/>
      <c r="D4" s="290"/>
      <c r="E4" s="293" t="s">
        <v>59</v>
      </c>
      <c r="F4" s="293"/>
      <c r="G4" s="293"/>
      <c r="H4" s="293"/>
      <c r="I4" s="293"/>
      <c r="J4" s="293"/>
      <c r="K4" s="293"/>
      <c r="L4" s="293"/>
      <c r="M4" s="97"/>
      <c r="N4" s="94" t="s">
        <v>135</v>
      </c>
      <c r="O4" s="98" t="s">
        <v>137</v>
      </c>
      <c r="P4" s="20"/>
      <c r="Q4" s="20"/>
      <c r="R4" s="20"/>
      <c r="S4" s="20"/>
      <c r="T4" s="20"/>
      <c r="U4" s="20"/>
      <c r="V4" s="20"/>
      <c r="W4" s="20"/>
      <c r="Z4" s="368" t="s">
        <v>145</v>
      </c>
      <c r="AA4" s="369"/>
      <c r="AB4" s="369"/>
      <c r="AC4" s="369"/>
      <c r="AD4" s="370"/>
    </row>
    <row r="5" spans="1:30" s="10" customFormat="1" ht="29.25" customHeight="1" thickBot="1">
      <c r="A5" s="85"/>
      <c r="B5" s="81" t="s">
        <v>123</v>
      </c>
      <c r="C5" s="291"/>
      <c r="D5" s="291"/>
      <c r="E5" s="294" t="s">
        <v>60</v>
      </c>
      <c r="F5" s="294" t="s">
        <v>61</v>
      </c>
      <c r="G5" s="294" t="s">
        <v>62</v>
      </c>
      <c r="H5" s="294" t="s">
        <v>63</v>
      </c>
      <c r="I5" s="294" t="s">
        <v>64</v>
      </c>
      <c r="J5" s="294" t="s">
        <v>65</v>
      </c>
      <c r="K5" s="294" t="s">
        <v>66</v>
      </c>
      <c r="L5" s="294" t="s">
        <v>67</v>
      </c>
      <c r="M5" s="95" t="s">
        <v>135</v>
      </c>
      <c r="N5" s="387" t="s">
        <v>138</v>
      </c>
      <c r="O5" s="387"/>
      <c r="P5" s="20"/>
      <c r="Q5" s="20"/>
      <c r="R5" s="20"/>
      <c r="S5" s="20"/>
      <c r="T5" s="20"/>
      <c r="U5" s="20"/>
      <c r="V5" s="20"/>
      <c r="W5" s="20"/>
      <c r="Z5" s="371"/>
      <c r="AA5" s="372"/>
      <c r="AB5" s="372"/>
      <c r="AC5" s="372"/>
      <c r="AD5" s="373"/>
    </row>
    <row r="6" spans="1:30" s="10" customFormat="1" ht="30.75" customHeight="1">
      <c r="A6" s="86" t="s">
        <v>121</v>
      </c>
      <c r="B6" s="87"/>
      <c r="C6" s="292"/>
      <c r="D6" s="292"/>
      <c r="E6" s="295"/>
      <c r="F6" s="295"/>
      <c r="G6" s="295"/>
      <c r="H6" s="295"/>
      <c r="I6" s="295"/>
      <c r="J6" s="295"/>
      <c r="K6" s="295"/>
      <c r="L6" s="295"/>
      <c r="M6" s="95" t="s">
        <v>135</v>
      </c>
      <c r="N6" s="388" t="s">
        <v>139</v>
      </c>
      <c r="O6" s="388"/>
      <c r="P6" s="20"/>
      <c r="Q6" s="20"/>
      <c r="R6" s="20"/>
      <c r="S6" s="20"/>
      <c r="T6" s="20"/>
      <c r="U6" s="20"/>
      <c r="V6" s="20"/>
      <c r="W6" s="20"/>
    </row>
    <row r="7" spans="1:30" ht="33.75" customHeight="1">
      <c r="A7" s="88" t="s">
        <v>131</v>
      </c>
      <c r="B7" s="89"/>
      <c r="C7" s="90" t="s">
        <v>132</v>
      </c>
      <c r="D7" s="91" t="str">
        <f>動支單!B4</f>
        <v>110年度</v>
      </c>
      <c r="E7" s="36" t="str">
        <f>TEXT(P1,0)</f>
        <v>0</v>
      </c>
      <c r="F7" s="36" t="str">
        <f>TEXT(Q1,0)</f>
        <v>0</v>
      </c>
      <c r="G7" s="36" t="str">
        <f t="shared" ref="G7:L7" si="0">TEXT(R1,0)</f>
        <v>0</v>
      </c>
      <c r="H7" s="36" t="str">
        <f t="shared" si="0"/>
        <v>0</v>
      </c>
      <c r="I7" s="36" t="str">
        <f t="shared" si="0"/>
        <v>0</v>
      </c>
      <c r="J7" s="36" t="str">
        <f t="shared" si="0"/>
        <v>0</v>
      </c>
      <c r="K7" s="36" t="str">
        <f t="shared" si="0"/>
        <v>0</v>
      </c>
      <c r="L7" s="36" t="str">
        <f t="shared" si="0"/>
        <v>0</v>
      </c>
      <c r="M7" s="95" t="s">
        <v>135</v>
      </c>
      <c r="N7" s="389" t="s">
        <v>140</v>
      </c>
      <c r="O7" s="389"/>
    </row>
    <row r="8" spans="1:30" ht="25.5" customHeight="1">
      <c r="A8" s="344" t="s">
        <v>133</v>
      </c>
      <c r="B8" s="82" t="str">
        <f>動支單!D4</f>
        <v/>
      </c>
      <c r="C8" s="300" t="str">
        <f>動支單!E4</f>
        <v/>
      </c>
      <c r="D8" s="301"/>
      <c r="E8" s="302" t="s">
        <v>120</v>
      </c>
      <c r="F8" s="302"/>
      <c r="G8" s="303"/>
      <c r="H8" s="379">
        <f>動支單!C9</f>
        <v>0</v>
      </c>
      <c r="I8" s="302"/>
      <c r="J8" s="302"/>
      <c r="K8" s="302"/>
      <c r="L8" s="302"/>
      <c r="M8" s="302"/>
      <c r="N8" s="302"/>
      <c r="O8" s="303"/>
    </row>
    <row r="9" spans="1:30" ht="25.5" customHeight="1">
      <c r="A9" s="347"/>
      <c r="B9" s="83" t="str">
        <f>動支單!D5</f>
        <v/>
      </c>
      <c r="C9" s="308" t="str">
        <f>動支單!E5</f>
        <v/>
      </c>
      <c r="D9" s="309"/>
      <c r="E9" s="304"/>
      <c r="F9" s="304"/>
      <c r="G9" s="305"/>
      <c r="H9" s="380"/>
      <c r="I9" s="304"/>
      <c r="J9" s="304"/>
      <c r="K9" s="304"/>
      <c r="L9" s="304"/>
      <c r="M9" s="304"/>
      <c r="N9" s="304"/>
      <c r="O9" s="305"/>
    </row>
    <row r="10" spans="1:30" ht="29.25" customHeight="1">
      <c r="A10" s="350"/>
      <c r="B10" s="92"/>
      <c r="C10" s="310"/>
      <c r="D10" s="311"/>
      <c r="E10" s="306"/>
      <c r="F10" s="306"/>
      <c r="G10" s="307"/>
      <c r="H10" s="381"/>
      <c r="I10" s="306"/>
      <c r="J10" s="306"/>
      <c r="K10" s="306"/>
      <c r="L10" s="306"/>
      <c r="M10" s="306"/>
      <c r="N10" s="306"/>
      <c r="O10" s="307"/>
    </row>
    <row r="11" spans="1:30" ht="9.75" customHeight="1">
      <c r="A11" s="84"/>
      <c r="B11" s="84"/>
      <c r="C11" s="84"/>
      <c r="D11" s="84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30" ht="9.75" customHeight="1">
      <c r="A12" s="84"/>
      <c r="B12" s="84"/>
      <c r="C12" s="84"/>
      <c r="D12" s="8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30" s="25" customFormat="1" ht="26.25" customHeight="1">
      <c r="A13" s="366" t="s">
        <v>124</v>
      </c>
      <c r="B13" s="366"/>
      <c r="C13" s="340" t="s">
        <v>125</v>
      </c>
      <c r="D13" s="340"/>
      <c r="E13" s="340" t="s">
        <v>126</v>
      </c>
      <c r="F13" s="340"/>
      <c r="G13" s="340"/>
      <c r="H13" s="340"/>
      <c r="I13" s="340"/>
      <c r="J13" s="340" t="s">
        <v>130</v>
      </c>
      <c r="K13" s="340"/>
      <c r="L13" s="340"/>
      <c r="M13" s="340"/>
      <c r="N13" s="340"/>
      <c r="O13" s="138" t="s">
        <v>174</v>
      </c>
    </row>
    <row r="14" spans="1:30" s="25" customFormat="1" ht="39.75" customHeight="1">
      <c r="A14" s="366"/>
      <c r="B14" s="366"/>
      <c r="C14" s="367"/>
      <c r="D14" s="367"/>
      <c r="E14" s="367"/>
      <c r="F14" s="367"/>
      <c r="G14" s="367"/>
      <c r="H14" s="367"/>
      <c r="I14" s="367"/>
      <c r="J14" s="344"/>
      <c r="K14" s="345"/>
      <c r="L14" s="345"/>
      <c r="M14" s="345"/>
      <c r="N14" s="346"/>
      <c r="O14" s="382"/>
      <c r="P14" s="24"/>
      <c r="Q14" s="24"/>
      <c r="R14" s="24"/>
      <c r="S14" s="24"/>
      <c r="T14" s="24"/>
      <c r="U14" s="24"/>
      <c r="V14" s="24"/>
      <c r="W14" s="24"/>
    </row>
    <row r="15" spans="1:30" s="25" customFormat="1" ht="37.5" customHeight="1">
      <c r="A15" s="339" t="s">
        <v>134</v>
      </c>
      <c r="B15" s="340"/>
      <c r="C15" s="340" t="s">
        <v>128</v>
      </c>
      <c r="D15" s="340"/>
      <c r="E15" s="340" t="s">
        <v>129</v>
      </c>
      <c r="F15" s="340"/>
      <c r="G15" s="340"/>
      <c r="H15" s="340"/>
      <c r="I15" s="340"/>
      <c r="J15" s="347"/>
      <c r="K15" s="348"/>
      <c r="L15" s="348"/>
      <c r="M15" s="348"/>
      <c r="N15" s="349"/>
      <c r="O15" s="383"/>
      <c r="P15" s="24"/>
      <c r="Q15" s="24"/>
      <c r="R15" s="24"/>
      <c r="S15" s="24"/>
      <c r="T15" s="24"/>
      <c r="U15" s="24"/>
      <c r="V15" s="24"/>
      <c r="W15" s="24"/>
    </row>
    <row r="16" spans="1:30" s="25" customFormat="1" ht="45" customHeight="1">
      <c r="A16" s="377"/>
      <c r="B16" s="377"/>
      <c r="C16" s="378"/>
      <c r="D16" s="378"/>
      <c r="E16" s="378"/>
      <c r="F16" s="378"/>
      <c r="G16" s="378"/>
      <c r="H16" s="378"/>
      <c r="I16" s="378"/>
      <c r="J16" s="374"/>
      <c r="K16" s="375"/>
      <c r="L16" s="375"/>
      <c r="M16" s="375"/>
      <c r="N16" s="376"/>
      <c r="O16" s="384"/>
      <c r="P16" s="24"/>
      <c r="Q16" s="24"/>
      <c r="R16" s="24"/>
      <c r="S16" s="24"/>
      <c r="T16" s="24"/>
      <c r="U16" s="24"/>
      <c r="V16" s="24"/>
      <c r="W16" s="24"/>
    </row>
    <row r="17" spans="1:23" s="28" customFormat="1" ht="31.5" customHeight="1">
      <c r="A17" s="336"/>
      <c r="B17" s="336"/>
      <c r="C17" s="337"/>
      <c r="D17" s="337"/>
      <c r="E17" s="26" t="s">
        <v>75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</row>
    <row r="18" spans="1:23" s="28" customFormat="1" ht="38.25" customHeight="1">
      <c r="A18" s="336" t="s">
        <v>76</v>
      </c>
      <c r="B18" s="336"/>
      <c r="C18" s="337"/>
      <c r="D18" s="337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</row>
    <row r="19" spans="1:23" s="28" customFormat="1" ht="43.5" customHeight="1">
      <c r="A19" s="394" t="s">
        <v>77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27"/>
      <c r="Q19" s="27"/>
      <c r="R19" s="27"/>
      <c r="S19" s="27"/>
      <c r="T19" s="27"/>
      <c r="U19" s="27"/>
      <c r="V19" s="27"/>
      <c r="W19" s="27"/>
    </row>
    <row r="20" spans="1:23" s="28" customFormat="1" ht="43.5" customHeight="1">
      <c r="A20" s="394" t="s">
        <v>178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27"/>
      <c r="Q20" s="27"/>
      <c r="R20" s="27"/>
      <c r="S20" s="27"/>
      <c r="T20" s="27"/>
      <c r="U20" s="27"/>
      <c r="V20" s="27"/>
      <c r="W20" s="27"/>
    </row>
    <row r="21" spans="1:23" s="28" customFormat="1" ht="43.5" customHeight="1">
      <c r="A21" s="394" t="s">
        <v>79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27"/>
      <c r="Q21" s="27"/>
      <c r="R21" s="27"/>
      <c r="S21" s="27"/>
      <c r="T21" s="27"/>
      <c r="U21" s="27"/>
      <c r="V21" s="27"/>
      <c r="W21" s="27"/>
    </row>
    <row r="22" spans="1:23" s="28" customFormat="1" ht="43.5" customHeight="1">
      <c r="A22" s="394" t="s">
        <v>80</v>
      </c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27"/>
      <c r="Q22" s="27"/>
      <c r="R22" s="27"/>
      <c r="S22" s="27"/>
      <c r="T22" s="27"/>
      <c r="U22" s="27"/>
      <c r="V22" s="27"/>
      <c r="W22" s="27"/>
    </row>
    <row r="23" spans="1:23" s="28" customFormat="1" ht="43.5" customHeight="1">
      <c r="A23" s="394" t="s">
        <v>81</v>
      </c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27"/>
      <c r="Q23" s="27"/>
      <c r="R23" s="27"/>
      <c r="S23" s="27"/>
      <c r="T23" s="27"/>
      <c r="U23" s="27"/>
      <c r="V23" s="27"/>
      <c r="W23" s="27"/>
    </row>
    <row r="24" spans="1:23" s="28" customFormat="1" ht="43.5" customHeight="1">
      <c r="A24" s="390" t="s">
        <v>82</v>
      </c>
      <c r="B24" s="390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27"/>
      <c r="Q24" s="27"/>
      <c r="R24" s="27"/>
      <c r="S24" s="27"/>
      <c r="T24" s="27"/>
      <c r="U24" s="27"/>
      <c r="V24" s="27"/>
      <c r="W24" s="27"/>
    </row>
    <row r="25" spans="1:23" s="28" customFormat="1" ht="43.5" customHeight="1">
      <c r="A25" s="390" t="s">
        <v>83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27"/>
      <c r="Q25" s="27"/>
      <c r="R25" s="27"/>
      <c r="S25" s="27"/>
      <c r="T25" s="27"/>
      <c r="U25" s="27"/>
      <c r="V25" s="27"/>
      <c r="W25" s="27"/>
    </row>
    <row r="26" spans="1:23" ht="43.5" customHeight="1">
      <c r="A26" s="390" t="s">
        <v>175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</row>
    <row r="27" spans="1:23" ht="43.5" customHeight="1">
      <c r="A27" s="390" t="s">
        <v>176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</row>
    <row r="28" spans="1:23" ht="43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23" ht="159.75" customHeight="1">
      <c r="A29" s="354"/>
      <c r="B29" s="355"/>
      <c r="C29" s="355"/>
      <c r="D29" s="355"/>
      <c r="E29" s="355"/>
      <c r="F29" s="355"/>
      <c r="G29" s="355"/>
      <c r="H29" s="391" t="s">
        <v>142</v>
      </c>
      <c r="I29" s="392"/>
      <c r="J29" s="392"/>
      <c r="K29" s="392"/>
      <c r="L29" s="392"/>
      <c r="M29" s="392"/>
      <c r="N29" s="392"/>
      <c r="O29" s="393"/>
    </row>
  </sheetData>
  <mergeCells count="54">
    <mergeCell ref="A27:O27"/>
    <mergeCell ref="A17:B17"/>
    <mergeCell ref="A18:B18"/>
    <mergeCell ref="H29:O29"/>
    <mergeCell ref="C16:D16"/>
    <mergeCell ref="C17:D17"/>
    <mergeCell ref="C18:D18"/>
    <mergeCell ref="A23:O23"/>
    <mergeCell ref="A24:O24"/>
    <mergeCell ref="A26:O26"/>
    <mergeCell ref="A29:G29"/>
    <mergeCell ref="A19:O19"/>
    <mergeCell ref="A20:O20"/>
    <mergeCell ref="A21:O21"/>
    <mergeCell ref="A22:O22"/>
    <mergeCell ref="A25:O25"/>
    <mergeCell ref="O14:O16"/>
    <mergeCell ref="A1:L1"/>
    <mergeCell ref="A2:B2"/>
    <mergeCell ref="C4:D6"/>
    <mergeCell ref="G5:G6"/>
    <mergeCell ref="H5:H6"/>
    <mergeCell ref="I5:I6"/>
    <mergeCell ref="N1:O1"/>
    <mergeCell ref="N5:O5"/>
    <mergeCell ref="N6:O6"/>
    <mergeCell ref="N7:O7"/>
    <mergeCell ref="A8:A10"/>
    <mergeCell ref="C8:D8"/>
    <mergeCell ref="C9:D9"/>
    <mergeCell ref="C10:D10"/>
    <mergeCell ref="E8:G10"/>
    <mergeCell ref="F5:F6"/>
    <mergeCell ref="H8:O10"/>
    <mergeCell ref="E4:L4"/>
    <mergeCell ref="J5:J6"/>
    <mergeCell ref="K5:K6"/>
    <mergeCell ref="L5:L6"/>
    <mergeCell ref="O2:O3"/>
    <mergeCell ref="A13:B13"/>
    <mergeCell ref="C13:D13"/>
    <mergeCell ref="C14:D14"/>
    <mergeCell ref="Z4:AD5"/>
    <mergeCell ref="E13:I13"/>
    <mergeCell ref="A14:B14"/>
    <mergeCell ref="E14:I14"/>
    <mergeCell ref="J13:N13"/>
    <mergeCell ref="J14:N16"/>
    <mergeCell ref="A15:B15"/>
    <mergeCell ref="A16:B16"/>
    <mergeCell ref="C15:D15"/>
    <mergeCell ref="E15:I15"/>
    <mergeCell ref="E16:I16"/>
    <mergeCell ref="E5:E6"/>
  </mergeCells>
  <phoneticPr fontId="1" type="noConversion"/>
  <pageMargins left="0.39370078740157483" right="0.39370078740157483" top="0.74803149606299213" bottom="0.15748031496062992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科目參考表</vt:lpstr>
      <vt:lpstr>動支單</vt:lpstr>
      <vt:lpstr>黏貼憑證用紙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gigi077382@gmail.com</cp:lastModifiedBy>
  <cp:lastPrinted>2020-01-02T02:54:50Z</cp:lastPrinted>
  <dcterms:created xsi:type="dcterms:W3CDTF">2014-09-11T02:53:19Z</dcterms:created>
  <dcterms:modified xsi:type="dcterms:W3CDTF">2021-04-22T01:08:07Z</dcterms:modified>
</cp:coreProperties>
</file>